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25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<sst xmlns="http://schemas.openxmlformats.org/spreadsheetml/2006/main" count="122" uniqueCount="104">
  <si>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</si>
  <si>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</si>
  <si>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</si>
  <si>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</si>
  <si>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</si>
  <si>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</si>
  <si>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</si>
  <si>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</si>
  <si>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</si>
  <si>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</si>
  <si>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</si>
  <si>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</si>
  <si>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</si>
  <si>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</si>
  <si>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</si>
  <si>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</si>
  <si>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</si>
  <si>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</si>
  <si>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</si>
  <si>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</si>
  <si>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</si>
  <si>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</si>
  <si>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</si>
  <si>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</si>
  <si>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</si>
  <si>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</si>
  <si>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</si>
  <si>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</si>
  <si>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</si>
  <si>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</si>
  <si>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</si>
  <si>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</si>
  <si>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</si>
  <si>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</si>
  <si>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</si>
  <si>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</si>
  <si>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</si>
  <si>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</si>
  <si>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</si>
  <si>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</si>
  <si>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Vladana</t>
  </si>
  <si>
    <t>Ivana</t>
  </si>
  <si>
    <t>Prezentacije</t>
  </si>
  <si>
    <t>Nastavnik: Savo Kostić</t>
  </si>
  <si>
    <t>Marković</t>
  </si>
  <si>
    <t>Božović</t>
  </si>
  <si>
    <t>Marija</t>
  </si>
  <si>
    <t>Milena</t>
  </si>
  <si>
    <t>Luka</t>
  </si>
  <si>
    <t>Marina</t>
  </si>
  <si>
    <t>Sanja</t>
  </si>
  <si>
    <t>Jovović</t>
  </si>
  <si>
    <t>Vuk</t>
  </si>
  <si>
    <t>Milica</t>
  </si>
  <si>
    <t>Bogavac</t>
  </si>
  <si>
    <t>Tijana</t>
  </si>
  <si>
    <t>Martinović</t>
  </si>
  <si>
    <t>Brajković</t>
  </si>
  <si>
    <t>Lakić-Lari</t>
  </si>
  <si>
    <t>Dedović</t>
  </si>
  <si>
    <t>Aleksandra</t>
  </si>
  <si>
    <t>Rakonjac</t>
  </si>
  <si>
    <t>Vuković</t>
  </si>
  <si>
    <t>Gordana</t>
  </si>
  <si>
    <t>Lončar</t>
  </si>
  <si>
    <t>Vujisić</t>
  </si>
  <si>
    <t>Andrea</t>
  </si>
  <si>
    <t>Šekularac</t>
  </si>
  <si>
    <t>Dragnić</t>
  </si>
  <si>
    <t>Leković</t>
  </si>
  <si>
    <t>Stanišić</t>
  </si>
  <si>
    <t xml:space="preserve">Došljak </t>
  </si>
  <si>
    <t>Velibor</t>
  </si>
  <si>
    <t>Vlaović</t>
  </si>
  <si>
    <t>Bojana</t>
  </si>
  <si>
    <t>Ćorović</t>
  </si>
  <si>
    <t>Velimir</t>
  </si>
  <si>
    <t>Bašić</t>
  </si>
  <si>
    <t>Rada</t>
  </si>
  <si>
    <t>Bubanja</t>
  </si>
  <si>
    <t>Monika</t>
  </si>
  <si>
    <r>
      <t xml:space="preserve">STUDIJSKI PROGRAM: </t>
    </r>
    <r>
      <rPr>
        <b/>
        <sz val="11"/>
        <rFont val="Arial"/>
        <family val="2"/>
      </rPr>
      <t>MATEMATIKA I 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</si>
  <si>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Šaranović</t>
  </si>
  <si>
    <t>Nevena</t>
  </si>
  <si>
    <t>Vujović</t>
  </si>
  <si>
    <t>Aleksandar</t>
  </si>
  <si>
    <t>Blažo</t>
  </si>
  <si>
    <t>Kasalica</t>
  </si>
  <si>
    <t>Nebojša</t>
  </si>
  <si>
    <t>Kovačević</t>
  </si>
  <si>
    <t>Slavica</t>
  </si>
  <si>
    <t>Milašinović</t>
  </si>
  <si>
    <t>Mara</t>
  </si>
  <si>
    <t>Kršić</t>
  </si>
  <si>
    <t>Faris</t>
  </si>
  <si>
    <t>Novalić</t>
  </si>
  <si>
    <t>Alen</t>
  </si>
  <si>
    <t>MATEMATIKA I RAČUNARSKE NAUKE</t>
  </si>
  <si>
    <t>STUDIJE:</t>
  </si>
  <si>
    <t>OSNOVNE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</si>
  <si>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</si>
  <si>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</si>
  <si>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2018/2019. ljetnji semestar</t>
  </si>
  <si>
    <t>ZU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</si>
</sst>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8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4" customWidth="1"/>
    <col min="14" max="15" width="5.7109375" style="25" customWidth="1"/>
    <col min="16" max="16" width="5.00390625" style="5" customWidth="1"/>
    <col min="17" max="17" width="8.28125" style="5" customWidth="1"/>
    <col min="18" max="20" width="8.7109375" style="25" customWidth="1"/>
    <col min="23" max="23" width="15.8515625" style="0" customWidth="1"/>
  </cols>
  <sheetData>
    <row r="1" spans="1:20" ht="15">
      <c r="A1" s="53" t="s">
        <v>27</v>
      </c>
      <c r="B1" s="62" t="s">
        <v>26</v>
      </c>
      <c r="C1" s="68" t="s">
        <v>28</v>
      </c>
      <c r="D1" s="70" t="s">
        <v>37</v>
      </c>
      <c r="E1" s="72" t="s">
        <v>17</v>
      </c>
      <c r="F1" s="56" t="s">
        <v>32</v>
      </c>
      <c r="G1" s="70" t="s">
        <v>33</v>
      </c>
      <c r="H1" s="58" t="s">
        <v>31</v>
      </c>
      <c r="I1" s="70" t="s">
        <v>34</v>
      </c>
      <c r="J1" s="63" t="s">
        <v>18</v>
      </c>
      <c r="K1" s="63" t="s">
        <v>19</v>
      </c>
      <c r="L1" s="63" t="s">
        <v>29</v>
      </c>
      <c r="M1" s="54" t="s">
        <v>20</v>
      </c>
      <c r="N1" s="60" t="s">
        <v>21</v>
      </c>
      <c r="O1" s="60" t="s">
        <v>103</v>
      </c>
      <c r="P1" s="60" t="s">
        <v>22</v>
      </c>
      <c r="Q1" s="60" t="s">
        <v>30</v>
      </c>
      <c r="R1" s="65" t="s">
        <v>23</v>
      </c>
      <c r="S1" s="65" t="s">
        <v>24</v>
      </c>
      <c r="T1" s="65" t="s">
        <v>25</v>
      </c>
    </row>
    <row r="2" spans="1:20" ht="15">
      <c r="A2" s="53"/>
      <c r="B2" s="62"/>
      <c r="C2" s="69"/>
      <c r="D2" s="69"/>
      <c r="E2" s="72"/>
      <c r="F2" s="57"/>
      <c r="G2" s="71"/>
      <c r="H2" s="59"/>
      <c r="I2" s="71"/>
      <c r="J2" s="61"/>
      <c r="K2" s="61"/>
      <c r="L2" s="61"/>
      <c r="M2" s="55"/>
      <c r="N2" s="61"/>
      <c r="O2" s="64"/>
      <c r="P2" s="61"/>
      <c r="Q2" s="61"/>
      <c r="R2" s="66"/>
      <c r="S2" s="67"/>
      <c r="T2" s="66"/>
    </row>
    <row r="3" spans="1:20" s="24" customFormat="1" ht="15.75" customHeight="1">
      <c r="A3" s="44">
        <v>1</v>
      </c>
      <c r="B3" s="31">
        <v>2</v>
      </c>
      <c r="C3" s="31">
        <v>2016</v>
      </c>
      <c r="D3" s="31" t="s">
        <v>54</v>
      </c>
      <c r="E3" s="31" t="s">
        <v>55</v>
      </c>
      <c r="F3" s="45"/>
      <c r="G3" s="51"/>
      <c r="H3" s="38"/>
      <c r="I3" s="38"/>
      <c r="J3" s="48">
        <v>17.5</v>
      </c>
      <c r="K3" s="46"/>
      <c r="L3" s="38"/>
      <c r="M3" s="32">
        <f aca="true" t="shared" si="0" ref="M3:M19">MAX(J3,K3,L3)</f>
        <v>17.5</v>
      </c>
      <c r="N3" s="52"/>
      <c r="O3" s="52"/>
      <c r="P3" s="38"/>
      <c r="Q3" s="38"/>
      <c r="R3" s="32">
        <f>MAX(IF(ISBLANK(O3),0,O3+N3),P3,Q3)</f>
        <v>0</v>
      </c>
      <c r="S3" s="32">
        <f>F3+H3+M3+R3+G3+I3</f>
        <v>17.5</v>
      </c>
      <c r="T3" s="32" t="str">
        <f>IF(S3&gt;=90,"A",IF(S3&gt;=80,"B",IF(S3&gt;=70,"C",IF(S3&gt;=60,"D",IF(S3&gt;=50,"E","F")))))</f>
        <v>F</v>
      </c>
    </row>
    <row r="4" spans="1:20" s="24" customFormat="1" ht="15.75" customHeight="1">
      <c r="A4" s="44">
        <v>2</v>
      </c>
      <c r="B4" s="31">
        <v>4</v>
      </c>
      <c r="C4" s="31">
        <v>2016</v>
      </c>
      <c r="D4" s="31" t="s">
        <v>56</v>
      </c>
      <c r="E4" s="31" t="s">
        <v>49</v>
      </c>
      <c r="F4" s="45"/>
      <c r="G4" s="51"/>
      <c r="H4" s="38"/>
      <c r="I4" s="38"/>
      <c r="J4" s="48">
        <v>20.5</v>
      </c>
      <c r="K4" s="46"/>
      <c r="L4" s="38"/>
      <c r="M4" s="32">
        <f t="shared" si="0"/>
        <v>20.5</v>
      </c>
      <c r="N4" s="52">
        <v>21.5</v>
      </c>
      <c r="O4" s="52"/>
      <c r="P4" s="38"/>
      <c r="Q4" s="38"/>
      <c r="R4" s="32">
        <f aca="true" t="shared" si="1" ref="R4:R32">MAX(IF(ISBLANK(O4),0,O4+N4),P4,Q4)</f>
        <v>0</v>
      </c>
      <c r="S4" s="32">
        <f>F4+H4+M4+R4+G4+I4</f>
        <v>20.5</v>
      </c>
      <c r="T4" s="32" t="str">
        <f>IF(S4&gt;=90,"A",IF(S4&gt;=80,"B",IF(S4&gt;=70,"C",IF(S4&gt;=60,"D",IF(S4&gt;=50,"E","F")))))</f>
        <v>F</v>
      </c>
    </row>
    <row r="5" spans="1:20" ht="15.75" customHeight="1">
      <c r="A5" s="44">
        <v>3</v>
      </c>
      <c r="B5" s="1">
        <v>5</v>
      </c>
      <c r="C5" s="1">
        <v>2016</v>
      </c>
      <c r="D5" s="1" t="s">
        <v>57</v>
      </c>
      <c r="E5" s="1" t="s">
        <v>58</v>
      </c>
      <c r="F5" s="36"/>
      <c r="G5" s="51"/>
      <c r="H5" s="37"/>
      <c r="I5" s="37"/>
      <c r="J5" s="48">
        <v>14</v>
      </c>
      <c r="K5" s="35">
        <v>18.5</v>
      </c>
      <c r="L5" s="37"/>
      <c r="M5" s="32">
        <f t="shared" si="0"/>
        <v>18.5</v>
      </c>
      <c r="N5" s="48"/>
      <c r="O5" s="48"/>
      <c r="P5" s="38"/>
      <c r="Q5" s="37"/>
      <c r="R5" s="32">
        <f t="shared" si="1"/>
        <v>0</v>
      </c>
      <c r="S5" s="32">
        <f aca="true" t="shared" si="2" ref="S5:S22">F5+H5+M5+R5+G5+I5</f>
        <v>18.5</v>
      </c>
      <c r="T5" s="32" t="str">
        <f aca="true" t="shared" si="3" ref="T5:T22">IF(S5&gt;=90,"A",IF(S5&gt;=80,"B",IF(S5&gt;=70,"C",IF(S5&gt;=60,"D",IF(S5&gt;=50,"E","F")))))</f>
        <v>F</v>
      </c>
    </row>
    <row r="6" spans="1:20" ht="15.75" customHeight="1">
      <c r="A6" s="44">
        <v>4</v>
      </c>
      <c r="B6" s="1">
        <v>6</v>
      </c>
      <c r="C6" s="1">
        <v>2016</v>
      </c>
      <c r="D6" s="1" t="s">
        <v>59</v>
      </c>
      <c r="E6" s="1" t="s">
        <v>60</v>
      </c>
      <c r="F6" s="36"/>
      <c r="G6" s="51">
        <v>24</v>
      </c>
      <c r="H6" s="37"/>
      <c r="I6" s="37"/>
      <c r="J6" s="48">
        <v>20.5</v>
      </c>
      <c r="K6" s="35"/>
      <c r="L6" s="37"/>
      <c r="M6" s="32">
        <f t="shared" si="0"/>
        <v>20.5</v>
      </c>
      <c r="N6" s="48">
        <v>30</v>
      </c>
      <c r="O6" s="48">
        <v>16</v>
      </c>
      <c r="P6" s="38"/>
      <c r="Q6" s="37"/>
      <c r="R6" s="32">
        <f t="shared" si="1"/>
        <v>46</v>
      </c>
      <c r="S6" s="32">
        <f t="shared" si="2"/>
        <v>90.5</v>
      </c>
      <c r="T6" s="32" t="str">
        <f t="shared" si="3"/>
        <v>A</v>
      </c>
    </row>
    <row r="7" spans="1:20" ht="15.75" customHeight="1">
      <c r="A7" s="44">
        <v>5</v>
      </c>
      <c r="B7" s="1">
        <v>8</v>
      </c>
      <c r="C7" s="1">
        <v>2016</v>
      </c>
      <c r="D7" s="1" t="s">
        <v>61</v>
      </c>
      <c r="E7" s="1" t="s">
        <v>53</v>
      </c>
      <c r="F7" s="36"/>
      <c r="G7" s="51"/>
      <c r="H7" s="37"/>
      <c r="I7" s="37"/>
      <c r="J7" s="48">
        <v>17</v>
      </c>
      <c r="K7" s="35"/>
      <c r="L7" s="37"/>
      <c r="M7" s="32">
        <f t="shared" si="0"/>
        <v>17</v>
      </c>
      <c r="N7" s="52">
        <v>15</v>
      </c>
      <c r="O7" s="52"/>
      <c r="P7" s="38"/>
      <c r="Q7" s="37"/>
      <c r="R7" s="32">
        <f t="shared" si="1"/>
        <v>0</v>
      </c>
      <c r="S7" s="32">
        <f t="shared" si="2"/>
        <v>17</v>
      </c>
      <c r="T7" s="32" t="str">
        <f t="shared" si="3"/>
        <v>F</v>
      </c>
    </row>
    <row r="8" spans="1:20" ht="15.75" customHeight="1">
      <c r="A8" s="44">
        <v>6</v>
      </c>
      <c r="B8" s="1">
        <v>10</v>
      </c>
      <c r="C8" s="1">
        <v>2016</v>
      </c>
      <c r="D8" s="1" t="s">
        <v>62</v>
      </c>
      <c r="E8" s="1" t="s">
        <v>63</v>
      </c>
      <c r="F8" s="36"/>
      <c r="G8" s="51">
        <v>24</v>
      </c>
      <c r="H8" s="37"/>
      <c r="I8" s="37"/>
      <c r="J8" s="48">
        <v>21.5</v>
      </c>
      <c r="K8" s="35"/>
      <c r="L8" s="37"/>
      <c r="M8" s="32">
        <f t="shared" si="0"/>
        <v>21.5</v>
      </c>
      <c r="N8" s="52">
        <v>20</v>
      </c>
      <c r="O8" s="52">
        <v>15</v>
      </c>
      <c r="P8" s="38"/>
      <c r="Q8" s="37"/>
      <c r="R8" s="32">
        <f t="shared" si="1"/>
        <v>35</v>
      </c>
      <c r="S8" s="32">
        <f t="shared" si="2"/>
        <v>80.5</v>
      </c>
      <c r="T8" s="32" t="str">
        <f t="shared" si="3"/>
        <v>B</v>
      </c>
    </row>
    <row r="9" spans="1:20" ht="15.75" customHeight="1">
      <c r="A9" s="44">
        <v>7</v>
      </c>
      <c r="B9" s="1">
        <v>11</v>
      </c>
      <c r="C9" s="1">
        <v>2016</v>
      </c>
      <c r="D9" s="1" t="s">
        <v>64</v>
      </c>
      <c r="E9" s="1" t="s">
        <v>50</v>
      </c>
      <c r="F9" s="36"/>
      <c r="G9" s="51">
        <v>24</v>
      </c>
      <c r="H9" s="37"/>
      <c r="I9" s="37"/>
      <c r="J9" s="48">
        <v>22</v>
      </c>
      <c r="K9" s="35"/>
      <c r="L9" s="37"/>
      <c r="M9" s="32">
        <f t="shared" si="0"/>
        <v>22</v>
      </c>
      <c r="N9" s="52">
        <v>21</v>
      </c>
      <c r="O9" s="52">
        <v>20</v>
      </c>
      <c r="P9" s="38"/>
      <c r="Q9" s="37"/>
      <c r="R9" s="32">
        <f t="shared" si="1"/>
        <v>41</v>
      </c>
      <c r="S9" s="32">
        <f t="shared" si="2"/>
        <v>87</v>
      </c>
      <c r="T9" s="32" t="str">
        <f t="shared" si="3"/>
        <v>B</v>
      </c>
    </row>
    <row r="10" spans="1:20" ht="15.75" customHeight="1">
      <c r="A10" s="44">
        <v>8</v>
      </c>
      <c r="B10" s="1">
        <v>15</v>
      </c>
      <c r="C10" s="1">
        <v>2016</v>
      </c>
      <c r="D10" s="1" t="s">
        <v>65</v>
      </c>
      <c r="E10" s="1" t="s">
        <v>66</v>
      </c>
      <c r="F10" s="36"/>
      <c r="G10" s="51">
        <v>23</v>
      </c>
      <c r="H10" s="37"/>
      <c r="I10" s="37"/>
      <c r="J10" s="48">
        <v>22.5</v>
      </c>
      <c r="K10" s="35"/>
      <c r="L10" s="37"/>
      <c r="M10" s="32">
        <f>MAX(J10,K10,L10)</f>
        <v>22.5</v>
      </c>
      <c r="N10" s="52"/>
      <c r="O10" s="52"/>
      <c r="P10" s="38"/>
      <c r="Q10" s="37"/>
      <c r="R10" s="32">
        <f t="shared" si="1"/>
        <v>0</v>
      </c>
      <c r="S10" s="32">
        <f t="shared" si="2"/>
        <v>45.5</v>
      </c>
      <c r="T10" s="32" t="str">
        <f t="shared" si="3"/>
        <v>F</v>
      </c>
    </row>
    <row r="11" spans="1:20" ht="15.75" customHeight="1">
      <c r="A11" s="44">
        <v>9</v>
      </c>
      <c r="B11" s="1">
        <v>18</v>
      </c>
      <c r="C11" s="1">
        <v>2016</v>
      </c>
      <c r="D11" s="1" t="s">
        <v>67</v>
      </c>
      <c r="E11" s="1" t="s">
        <v>47</v>
      </c>
      <c r="F11" s="36"/>
      <c r="G11" s="51"/>
      <c r="H11" s="37"/>
      <c r="I11" s="37"/>
      <c r="J11" s="48">
        <v>17.5</v>
      </c>
      <c r="K11" s="35"/>
      <c r="L11" s="37"/>
      <c r="M11" s="32">
        <f t="shared" si="0"/>
        <v>17.5</v>
      </c>
      <c r="N11" s="52">
        <v>15</v>
      </c>
      <c r="O11" s="52"/>
      <c r="P11" s="38"/>
      <c r="Q11" s="37"/>
      <c r="R11" s="32">
        <f t="shared" si="1"/>
        <v>0</v>
      </c>
      <c r="S11" s="32">
        <f t="shared" si="2"/>
        <v>17.5</v>
      </c>
      <c r="T11" s="32" t="str">
        <f t="shared" si="3"/>
        <v>F</v>
      </c>
    </row>
    <row r="12" spans="1:20" ht="15.75" customHeight="1">
      <c r="A12" s="44">
        <v>10</v>
      </c>
      <c r="B12" s="1">
        <v>19</v>
      </c>
      <c r="C12" s="1">
        <v>2016</v>
      </c>
      <c r="D12" s="1" t="s">
        <v>68</v>
      </c>
      <c r="E12" s="1" t="s">
        <v>55</v>
      </c>
      <c r="F12" s="36"/>
      <c r="G12" s="51">
        <v>23</v>
      </c>
      <c r="H12" s="37"/>
      <c r="I12" s="37"/>
      <c r="J12" s="48">
        <v>17.5</v>
      </c>
      <c r="K12" s="35"/>
      <c r="L12" s="37"/>
      <c r="M12" s="32">
        <f t="shared" si="0"/>
        <v>17.5</v>
      </c>
      <c r="N12" s="52">
        <v>15</v>
      </c>
      <c r="O12" s="52">
        <v>18</v>
      </c>
      <c r="P12" s="38"/>
      <c r="Q12" s="37"/>
      <c r="R12" s="32">
        <f t="shared" si="1"/>
        <v>33</v>
      </c>
      <c r="S12" s="32">
        <f t="shared" si="2"/>
        <v>73.5</v>
      </c>
      <c r="T12" s="32" t="str">
        <f t="shared" si="3"/>
        <v>C</v>
      </c>
    </row>
    <row r="13" spans="1:20" ht="15.75" customHeight="1">
      <c r="A13" s="44">
        <v>11</v>
      </c>
      <c r="B13" s="1">
        <v>24</v>
      </c>
      <c r="C13" s="1">
        <v>2016</v>
      </c>
      <c r="D13" s="1" t="s">
        <v>70</v>
      </c>
      <c r="E13" s="1" t="s">
        <v>52</v>
      </c>
      <c r="F13" s="36"/>
      <c r="G13" s="51"/>
      <c r="H13" s="37"/>
      <c r="I13" s="37"/>
      <c r="J13" s="48">
        <v>19</v>
      </c>
      <c r="K13" s="35"/>
      <c r="L13" s="37"/>
      <c r="M13" s="32">
        <f t="shared" si="0"/>
        <v>19</v>
      </c>
      <c r="N13" s="52"/>
      <c r="O13" s="52"/>
      <c r="P13" s="38"/>
      <c r="Q13" s="37"/>
      <c r="R13" s="32">
        <f t="shared" si="1"/>
        <v>0</v>
      </c>
      <c r="S13" s="32">
        <f t="shared" si="2"/>
        <v>19</v>
      </c>
      <c r="T13" s="32" t="str">
        <f t="shared" si="3"/>
        <v>F</v>
      </c>
    </row>
    <row r="14" spans="1:20" ht="15.75" customHeight="1">
      <c r="A14" s="44">
        <v>12</v>
      </c>
      <c r="B14" s="1">
        <v>26</v>
      </c>
      <c r="C14" s="1">
        <v>2016</v>
      </c>
      <c r="D14" s="1" t="s">
        <v>44</v>
      </c>
      <c r="E14" s="1" t="s">
        <v>40</v>
      </c>
      <c r="F14" s="36"/>
      <c r="G14" s="51"/>
      <c r="H14" s="37"/>
      <c r="I14" s="37"/>
      <c r="J14" s="48">
        <v>22.5</v>
      </c>
      <c r="K14" s="35"/>
      <c r="L14" s="37"/>
      <c r="M14" s="32">
        <f t="shared" si="0"/>
        <v>22.5</v>
      </c>
      <c r="N14" s="52"/>
      <c r="O14" s="52"/>
      <c r="P14" s="38"/>
      <c r="Q14" s="37"/>
      <c r="R14" s="32">
        <f t="shared" si="1"/>
        <v>0</v>
      </c>
      <c r="S14" s="32">
        <f t="shared" si="2"/>
        <v>22.5</v>
      </c>
      <c r="T14" s="32" t="str">
        <f t="shared" si="3"/>
        <v>F</v>
      </c>
    </row>
    <row r="15" spans="1:20" ht="15.75" customHeight="1">
      <c r="A15" s="44">
        <v>13</v>
      </c>
      <c r="B15" s="1">
        <v>29</v>
      </c>
      <c r="C15" s="1">
        <v>2016</v>
      </c>
      <c r="D15" s="1" t="s">
        <v>71</v>
      </c>
      <c r="E15" s="1" t="s">
        <v>72</v>
      </c>
      <c r="F15" s="36"/>
      <c r="G15" s="51">
        <v>24</v>
      </c>
      <c r="H15" s="37"/>
      <c r="I15" s="37"/>
      <c r="J15" s="48">
        <v>23.5</v>
      </c>
      <c r="K15" s="35"/>
      <c r="L15" s="37"/>
      <c r="M15" s="32">
        <f t="shared" si="0"/>
        <v>23.5</v>
      </c>
      <c r="N15" s="52">
        <v>30</v>
      </c>
      <c r="O15" s="52">
        <v>20</v>
      </c>
      <c r="P15" s="38"/>
      <c r="Q15" s="37"/>
      <c r="R15" s="32">
        <f t="shared" si="1"/>
        <v>50</v>
      </c>
      <c r="S15" s="32">
        <f t="shared" si="2"/>
        <v>97.5</v>
      </c>
      <c r="T15" s="32" t="str">
        <f t="shared" si="3"/>
        <v>A</v>
      </c>
    </row>
    <row r="16" spans="1:20" ht="15.75" customHeight="1">
      <c r="A16" s="44">
        <v>14</v>
      </c>
      <c r="B16" s="1">
        <v>35</v>
      </c>
      <c r="C16" s="1">
        <v>2016</v>
      </c>
      <c r="D16" s="1" t="s">
        <v>73</v>
      </c>
      <c r="E16" s="1" t="s">
        <v>74</v>
      </c>
      <c r="F16" s="36"/>
      <c r="G16" s="51">
        <v>22</v>
      </c>
      <c r="H16" s="37"/>
      <c r="I16" s="37"/>
      <c r="J16" s="48">
        <v>19</v>
      </c>
      <c r="K16" s="35"/>
      <c r="L16" s="37"/>
      <c r="M16" s="32">
        <f t="shared" si="0"/>
        <v>19</v>
      </c>
      <c r="N16" s="52">
        <v>7</v>
      </c>
      <c r="O16" s="52">
        <v>10</v>
      </c>
      <c r="P16" s="38"/>
      <c r="Q16" s="37"/>
      <c r="R16" s="32">
        <f t="shared" si="1"/>
        <v>17</v>
      </c>
      <c r="S16" s="32">
        <f t="shared" si="2"/>
        <v>58</v>
      </c>
      <c r="T16" s="32" t="str">
        <f t="shared" si="3"/>
        <v>E</v>
      </c>
    </row>
    <row r="17" spans="1:20" ht="15.75" customHeight="1">
      <c r="A17" s="44">
        <v>15</v>
      </c>
      <c r="B17" s="1">
        <v>37</v>
      </c>
      <c r="C17" s="1">
        <v>2016</v>
      </c>
      <c r="D17" s="1" t="s">
        <v>75</v>
      </c>
      <c r="E17" s="1" t="s">
        <v>76</v>
      </c>
      <c r="F17" s="36"/>
      <c r="G17" s="51">
        <v>24</v>
      </c>
      <c r="H17" s="37"/>
      <c r="I17" s="37"/>
      <c r="J17" s="48">
        <v>21.5</v>
      </c>
      <c r="K17" s="35"/>
      <c r="L17" s="37"/>
      <c r="M17" s="32">
        <f t="shared" si="0"/>
        <v>21.5</v>
      </c>
      <c r="N17" s="48">
        <v>30</v>
      </c>
      <c r="O17" s="48">
        <v>20</v>
      </c>
      <c r="P17" s="38"/>
      <c r="Q17" s="37"/>
      <c r="R17" s="32">
        <f t="shared" si="1"/>
        <v>50</v>
      </c>
      <c r="S17" s="32">
        <f t="shared" si="2"/>
        <v>95.5</v>
      </c>
      <c r="T17" s="32" t="str">
        <f t="shared" si="3"/>
        <v>A</v>
      </c>
    </row>
    <row r="18" spans="1:20" s="24" customFormat="1" ht="15.75" customHeight="1">
      <c r="A18" s="44">
        <v>16</v>
      </c>
      <c r="B18" s="1">
        <v>39</v>
      </c>
      <c r="C18" s="1">
        <v>2016</v>
      </c>
      <c r="D18" s="1" t="s">
        <v>51</v>
      </c>
      <c r="E18" s="1" t="s">
        <v>47</v>
      </c>
      <c r="F18" s="36"/>
      <c r="G18" s="51">
        <v>22</v>
      </c>
      <c r="H18" s="37"/>
      <c r="I18" s="37"/>
      <c r="J18" s="48">
        <v>19</v>
      </c>
      <c r="K18" s="35"/>
      <c r="L18" s="37"/>
      <c r="M18" s="32">
        <f t="shared" si="0"/>
        <v>19</v>
      </c>
      <c r="N18" s="48"/>
      <c r="O18" s="48"/>
      <c r="P18" s="38"/>
      <c r="Q18" s="37"/>
      <c r="R18" s="32">
        <f t="shared" si="1"/>
        <v>0</v>
      </c>
      <c r="S18" s="32">
        <f t="shared" si="2"/>
        <v>41</v>
      </c>
      <c r="T18" s="32" t="str">
        <f t="shared" si="3"/>
        <v>F</v>
      </c>
    </row>
    <row r="19" spans="1:20" ht="15.75" customHeight="1">
      <c r="A19" s="44">
        <v>17</v>
      </c>
      <c r="B19" s="1">
        <v>43</v>
      </c>
      <c r="C19" s="1">
        <v>2016</v>
      </c>
      <c r="D19" s="1" t="s">
        <v>82</v>
      </c>
      <c r="E19" s="1" t="s">
        <v>83</v>
      </c>
      <c r="F19" s="36"/>
      <c r="G19" s="51"/>
      <c r="H19" s="37"/>
      <c r="I19" s="37"/>
      <c r="J19" s="48"/>
      <c r="K19" s="35"/>
      <c r="L19" s="37"/>
      <c r="M19" s="32">
        <f t="shared" si="0"/>
        <v>0</v>
      </c>
      <c r="N19" s="52"/>
      <c r="O19" s="52"/>
      <c r="P19" s="38"/>
      <c r="Q19" s="37"/>
      <c r="R19" s="32">
        <f t="shared" si="1"/>
        <v>0</v>
      </c>
      <c r="S19" s="32">
        <f t="shared" si="2"/>
        <v>0</v>
      </c>
      <c r="T19" s="32" t="str">
        <f t="shared" si="3"/>
        <v>F</v>
      </c>
    </row>
    <row r="20" spans="1:20" ht="15.75" customHeight="1">
      <c r="A20" s="44">
        <v>18</v>
      </c>
      <c r="B20" s="1">
        <v>8</v>
      </c>
      <c r="C20" s="1">
        <v>2015</v>
      </c>
      <c r="D20" s="1" t="s">
        <v>84</v>
      </c>
      <c r="E20" s="1" t="s">
        <v>85</v>
      </c>
      <c r="F20" s="36"/>
      <c r="G20" s="51">
        <v>22</v>
      </c>
      <c r="H20" s="37"/>
      <c r="I20" s="37"/>
      <c r="J20" s="48">
        <v>17</v>
      </c>
      <c r="K20" s="35"/>
      <c r="L20" s="37"/>
      <c r="M20" s="32">
        <f aca="true" t="shared" si="4" ref="M20:M25">MAX(J20,K20,L20)</f>
        <v>17</v>
      </c>
      <c r="N20" s="52">
        <v>20</v>
      </c>
      <c r="O20" s="52">
        <v>12</v>
      </c>
      <c r="P20" s="38"/>
      <c r="Q20" s="37"/>
      <c r="R20" s="32">
        <f t="shared" si="1"/>
        <v>32</v>
      </c>
      <c r="S20" s="32">
        <f t="shared" si="2"/>
        <v>71</v>
      </c>
      <c r="T20" s="32" t="str">
        <f t="shared" si="3"/>
        <v>C</v>
      </c>
    </row>
    <row r="21" spans="1:20" ht="15.75" customHeight="1">
      <c r="A21" s="44">
        <v>19</v>
      </c>
      <c r="B21" s="1">
        <v>9</v>
      </c>
      <c r="C21" s="1">
        <v>2015</v>
      </c>
      <c r="D21" s="1" t="s">
        <v>45</v>
      </c>
      <c r="E21" s="1" t="s">
        <v>86</v>
      </c>
      <c r="F21" s="36"/>
      <c r="G21" s="51"/>
      <c r="H21" s="37"/>
      <c r="I21" s="37"/>
      <c r="J21" s="48">
        <v>10.5</v>
      </c>
      <c r="K21" s="35">
        <v>15</v>
      </c>
      <c r="L21" s="37"/>
      <c r="M21" s="32">
        <f t="shared" si="4"/>
        <v>15</v>
      </c>
      <c r="N21" s="52"/>
      <c r="O21" s="52"/>
      <c r="P21" s="38"/>
      <c r="Q21" s="37"/>
      <c r="R21" s="32">
        <f t="shared" si="1"/>
        <v>0</v>
      </c>
      <c r="S21" s="32">
        <f t="shared" si="2"/>
        <v>15</v>
      </c>
      <c r="T21" s="32" t="str">
        <f t="shared" si="3"/>
        <v>F</v>
      </c>
    </row>
    <row r="22" spans="1:20" ht="15.75" customHeight="1">
      <c r="A22" s="44">
        <v>20</v>
      </c>
      <c r="B22" s="1">
        <v>14</v>
      </c>
      <c r="C22" s="1">
        <v>2015</v>
      </c>
      <c r="D22" s="1" t="s">
        <v>87</v>
      </c>
      <c r="E22" s="1" t="s">
        <v>88</v>
      </c>
      <c r="F22" s="36"/>
      <c r="G22" s="51"/>
      <c r="H22" s="37"/>
      <c r="I22" s="37"/>
      <c r="J22" s="48">
        <v>16.5</v>
      </c>
      <c r="K22" s="35"/>
      <c r="L22" s="37"/>
      <c r="M22" s="32">
        <f t="shared" si="4"/>
        <v>16.5</v>
      </c>
      <c r="N22" s="52"/>
      <c r="O22" s="52"/>
      <c r="P22" s="38"/>
      <c r="Q22" s="37"/>
      <c r="R22" s="32">
        <f t="shared" si="1"/>
        <v>0</v>
      </c>
      <c r="S22" s="32">
        <f t="shared" si="2"/>
        <v>16.5</v>
      </c>
      <c r="T22" s="32" t="str">
        <f t="shared" si="3"/>
        <v>F</v>
      </c>
    </row>
    <row r="23" spans="1:20" ht="15.75" customHeight="1">
      <c r="A23" s="44">
        <v>21</v>
      </c>
      <c r="B23" s="1">
        <v>21</v>
      </c>
      <c r="C23" s="1">
        <v>2015</v>
      </c>
      <c r="D23" s="1" t="s">
        <v>77</v>
      </c>
      <c r="E23" s="1" t="s">
        <v>78</v>
      </c>
      <c r="F23" s="36"/>
      <c r="G23" s="51">
        <v>13</v>
      </c>
      <c r="H23" s="37"/>
      <c r="I23" s="37"/>
      <c r="J23" s="48">
        <v>11</v>
      </c>
      <c r="K23" s="35"/>
      <c r="L23" s="37"/>
      <c r="M23" s="32">
        <f t="shared" si="4"/>
        <v>11</v>
      </c>
      <c r="N23" s="48">
        <v>16</v>
      </c>
      <c r="O23" s="48"/>
      <c r="P23" s="38"/>
      <c r="Q23" s="37"/>
      <c r="R23" s="32">
        <f t="shared" si="1"/>
        <v>0</v>
      </c>
      <c r="S23" s="32">
        <f aca="true" t="shared" si="5" ref="S23:S31">F23+H23+M23+R23+G23+I23</f>
        <v>24</v>
      </c>
      <c r="T23" s="32" t="str">
        <f aca="true" t="shared" si="6" ref="T23:T31">IF(S23&gt;=90,"A",IF(S23&gt;=80,"B",IF(S23&gt;=70,"C",IF(S23&gt;=60,"D",IF(S23&gt;=50,"E","F")))))</f>
        <v>F</v>
      </c>
    </row>
    <row r="24" spans="1:20" ht="15.75" customHeight="1">
      <c r="A24" s="44">
        <v>22</v>
      </c>
      <c r="B24" s="1">
        <v>22</v>
      </c>
      <c r="C24" s="1">
        <v>2015</v>
      </c>
      <c r="D24" s="1" t="s">
        <v>89</v>
      </c>
      <c r="E24" s="1" t="s">
        <v>90</v>
      </c>
      <c r="F24" s="36"/>
      <c r="G24" s="51">
        <v>15</v>
      </c>
      <c r="H24" s="37"/>
      <c r="I24" s="37"/>
      <c r="J24" s="48">
        <v>15</v>
      </c>
      <c r="K24" s="35"/>
      <c r="L24" s="37"/>
      <c r="M24" s="32">
        <f>MAX(J24,K24,L24)</f>
        <v>15</v>
      </c>
      <c r="N24" s="48">
        <v>25</v>
      </c>
      <c r="O24" s="48">
        <v>10</v>
      </c>
      <c r="P24" s="38"/>
      <c r="Q24" s="37"/>
      <c r="R24" s="32">
        <f t="shared" si="1"/>
        <v>35</v>
      </c>
      <c r="S24" s="32">
        <f t="shared" si="5"/>
        <v>65</v>
      </c>
      <c r="T24" s="32" t="str">
        <f t="shared" si="6"/>
        <v>D</v>
      </c>
    </row>
    <row r="25" spans="1:20" ht="15.75" customHeight="1">
      <c r="A25" s="44">
        <v>23</v>
      </c>
      <c r="B25" s="1">
        <v>35</v>
      </c>
      <c r="C25" s="1">
        <v>2015</v>
      </c>
      <c r="D25" s="1" t="s">
        <v>79</v>
      </c>
      <c r="E25" s="1" t="s">
        <v>41</v>
      </c>
      <c r="F25" s="36"/>
      <c r="G25" s="51"/>
      <c r="H25" s="37"/>
      <c r="I25" s="37"/>
      <c r="J25" s="48">
        <v>9</v>
      </c>
      <c r="K25" s="35"/>
      <c r="L25" s="37"/>
      <c r="M25" s="32">
        <f t="shared" si="4"/>
        <v>9</v>
      </c>
      <c r="N25" s="48">
        <v>15</v>
      </c>
      <c r="O25" s="48"/>
      <c r="P25" s="38"/>
      <c r="Q25" s="37"/>
      <c r="R25" s="32">
        <f t="shared" si="1"/>
        <v>0</v>
      </c>
      <c r="S25" s="32">
        <f t="shared" si="5"/>
        <v>9</v>
      </c>
      <c r="T25" s="32" t="str">
        <f t="shared" si="6"/>
        <v>F</v>
      </c>
    </row>
    <row r="26" spans="1:20" ht="15.75" customHeight="1">
      <c r="A26" s="44">
        <v>24</v>
      </c>
      <c r="B26" s="1">
        <v>38</v>
      </c>
      <c r="C26" s="1">
        <v>2015</v>
      </c>
      <c r="D26" s="1" t="s">
        <v>44</v>
      </c>
      <c r="E26" s="1" t="s">
        <v>48</v>
      </c>
      <c r="F26" s="36"/>
      <c r="G26" s="51"/>
      <c r="H26" s="37"/>
      <c r="I26" s="37"/>
      <c r="J26" s="48">
        <v>20.5</v>
      </c>
      <c r="K26" s="35"/>
      <c r="L26" s="37"/>
      <c r="M26" s="32">
        <f>MAX(J26,K26,L26)</f>
        <v>20.5</v>
      </c>
      <c r="N26" s="48"/>
      <c r="O26" s="48"/>
      <c r="P26" s="38"/>
      <c r="Q26" s="37"/>
      <c r="R26" s="32">
        <f t="shared" si="1"/>
        <v>0</v>
      </c>
      <c r="S26" s="32">
        <f t="shared" si="5"/>
        <v>20.5</v>
      </c>
      <c r="T26" s="32" t="str">
        <f t="shared" si="6"/>
        <v>F</v>
      </c>
    </row>
    <row r="27" spans="1:20" s="24" customFormat="1" ht="15.75" customHeight="1">
      <c r="A27" s="1">
        <v>25</v>
      </c>
      <c r="B27" s="1">
        <v>1</v>
      </c>
      <c r="C27" s="1">
        <v>2014</v>
      </c>
      <c r="D27" s="1" t="s">
        <v>91</v>
      </c>
      <c r="E27" s="1" t="s">
        <v>92</v>
      </c>
      <c r="F27" s="36"/>
      <c r="G27" s="51"/>
      <c r="H27" s="37"/>
      <c r="I27" s="37"/>
      <c r="J27" s="48">
        <v>12.5</v>
      </c>
      <c r="K27" s="35"/>
      <c r="L27" s="37"/>
      <c r="M27" s="32">
        <f>MAX(J27,K27,L27)</f>
        <v>12.5</v>
      </c>
      <c r="N27" s="52"/>
      <c r="O27" s="52"/>
      <c r="P27" s="38"/>
      <c r="Q27" s="37"/>
      <c r="R27" s="32">
        <f t="shared" si="1"/>
        <v>0</v>
      </c>
      <c r="S27" s="32">
        <f t="shared" si="5"/>
        <v>12.5</v>
      </c>
      <c r="T27" s="32" t="str">
        <f t="shared" si="6"/>
        <v>F</v>
      </c>
    </row>
    <row r="28" spans="1:20" s="24" customFormat="1" ht="15.75" customHeight="1">
      <c r="A28" s="1">
        <v>26</v>
      </c>
      <c r="B28" s="1">
        <v>32</v>
      </c>
      <c r="C28" s="1">
        <v>2014</v>
      </c>
      <c r="D28" s="1" t="s">
        <v>45</v>
      </c>
      <c r="E28" s="1" t="s">
        <v>80</v>
      </c>
      <c r="F28" s="36"/>
      <c r="G28" s="51"/>
      <c r="H28" s="37"/>
      <c r="I28" s="37"/>
      <c r="J28" s="48">
        <v>16.5</v>
      </c>
      <c r="K28" s="35"/>
      <c r="L28" s="37"/>
      <c r="M28" s="32">
        <f>MAX(J28,K28,L28)</f>
        <v>16.5</v>
      </c>
      <c r="N28" s="52"/>
      <c r="O28" s="52"/>
      <c r="P28" s="38"/>
      <c r="Q28" s="37"/>
      <c r="R28" s="32">
        <f t="shared" si="1"/>
        <v>0</v>
      </c>
      <c r="S28" s="32">
        <f t="shared" si="5"/>
        <v>16.5</v>
      </c>
      <c r="T28" s="32" t="str">
        <f t="shared" si="6"/>
        <v>F</v>
      </c>
    </row>
    <row r="29" spans="1:20" ht="15.75" customHeight="1">
      <c r="A29" s="1">
        <v>27</v>
      </c>
      <c r="B29" s="1">
        <v>25</v>
      </c>
      <c r="C29" s="1">
        <v>2012</v>
      </c>
      <c r="D29" s="1" t="s">
        <v>93</v>
      </c>
      <c r="E29" s="1" t="s">
        <v>94</v>
      </c>
      <c r="F29" s="36"/>
      <c r="G29" s="51"/>
      <c r="H29" s="37"/>
      <c r="I29" s="37"/>
      <c r="J29" s="48"/>
      <c r="K29" s="35"/>
      <c r="L29" s="37"/>
      <c r="M29" s="32">
        <f>MAX(J29,K29,L29)</f>
        <v>0</v>
      </c>
      <c r="N29" s="52"/>
      <c r="O29" s="52"/>
      <c r="P29" s="38"/>
      <c r="Q29" s="37"/>
      <c r="R29" s="32">
        <f t="shared" si="1"/>
        <v>0</v>
      </c>
      <c r="S29" s="32">
        <f t="shared" si="5"/>
        <v>0</v>
      </c>
      <c r="T29" s="32" t="str">
        <f t="shared" si="6"/>
        <v>F</v>
      </c>
    </row>
    <row r="30" spans="1:20" ht="15.75" customHeight="1">
      <c r="A30" s="1">
        <v>28</v>
      </c>
      <c r="B30" s="1">
        <v>8</v>
      </c>
      <c r="C30" s="1">
        <v>2009</v>
      </c>
      <c r="D30" s="1" t="s">
        <v>95</v>
      </c>
      <c r="E30" s="1" t="s">
        <v>96</v>
      </c>
      <c r="F30" s="36"/>
      <c r="G30" s="51"/>
      <c r="H30" s="37"/>
      <c r="I30" s="37"/>
      <c r="J30" s="48"/>
      <c r="K30" s="35"/>
      <c r="L30" s="37"/>
      <c r="M30" s="32">
        <f>MAX(J30,K30,L30)</f>
        <v>0</v>
      </c>
      <c r="N30" s="52"/>
      <c r="O30" s="52"/>
      <c r="P30" s="38"/>
      <c r="Q30" s="37"/>
      <c r="R30" s="32">
        <f t="shared" si="1"/>
        <v>0</v>
      </c>
      <c r="S30" s="32">
        <f t="shared" si="5"/>
        <v>0</v>
      </c>
      <c r="T30" s="32" t="str">
        <f t="shared" si="6"/>
        <v>F</v>
      </c>
    </row>
    <row r="31" spans="1:20" ht="15.75" customHeight="1">
      <c r="A31" s="1"/>
      <c r="B31" s="1"/>
      <c r="C31" s="1"/>
      <c r="D31" s="1"/>
      <c r="E31" s="1"/>
      <c r="F31" s="36"/>
      <c r="G31" s="51"/>
      <c r="H31" s="37"/>
      <c r="I31" s="37"/>
      <c r="J31" s="48"/>
      <c r="K31" s="35"/>
      <c r="L31" s="37"/>
      <c r="M31" s="32"/>
      <c r="N31" s="52"/>
      <c r="O31" s="52"/>
      <c r="P31" s="38"/>
      <c r="Q31" s="37"/>
      <c r="R31" s="32">
        <f t="shared" si="1"/>
        <v>0</v>
      </c>
      <c r="S31" s="32">
        <f t="shared" si="5"/>
        <v>0</v>
      </c>
      <c r="T31" s="32" t="str">
        <f t="shared" si="6"/>
        <v>F</v>
      </c>
    </row>
    <row r="32" spans="1:20" ht="15.75" customHeight="1">
      <c r="A32" s="1"/>
      <c r="B32" s="1">
        <v>20</v>
      </c>
      <c r="C32" s="1">
        <v>2016</v>
      </c>
      <c r="D32" s="1" t="s">
        <v>69</v>
      </c>
      <c r="E32" s="1" t="s">
        <v>46</v>
      </c>
      <c r="F32" s="36"/>
      <c r="G32" s="51"/>
      <c r="H32" s="37"/>
      <c r="I32" s="37"/>
      <c r="J32" s="48">
        <v>21</v>
      </c>
      <c r="K32" s="35"/>
      <c r="L32" s="37"/>
      <c r="M32" s="32">
        <f>MAX(J32,K32,L32)</f>
        <v>21</v>
      </c>
      <c r="N32" s="52">
        <v>21</v>
      </c>
      <c r="O32" s="52">
        <v>10</v>
      </c>
      <c r="P32" s="38"/>
      <c r="Q32" s="37"/>
      <c r="R32" s="32">
        <f t="shared" si="1"/>
        <v>31</v>
      </c>
      <c r="S32" s="32">
        <f>F32+H32+M32+R32+G32+I32</f>
        <v>52</v>
      </c>
      <c r="T32" s="32" t="str">
        <f>IF(S32&gt;=90,"A",IF(S32&gt;=80,"B",IF(S32&gt;=70,"C",IF(S32&gt;=60,"D",IF(S32&gt;=50,"E","F")))))</f>
        <v>E</v>
      </c>
    </row>
    <row r="33" spans="2:20" ht="15.75" customHeight="1">
      <c r="B33"/>
      <c r="M33"/>
      <c r="N33"/>
      <c r="O33"/>
      <c r="P33"/>
      <c r="Q33"/>
      <c r="R33"/>
      <c r="S33"/>
      <c r="T33"/>
    </row>
    <row r="34" spans="2:20" ht="15.75" customHeight="1">
      <c r="B34"/>
      <c r="M34"/>
      <c r="N34"/>
      <c r="O34"/>
      <c r="P34"/>
      <c r="Q34"/>
      <c r="R34"/>
      <c r="S34"/>
      <c r="T34"/>
    </row>
    <row r="35" spans="2:20" ht="15.75" customHeight="1">
      <c r="B35"/>
      <c r="M35"/>
      <c r="N35"/>
      <c r="O35"/>
      <c r="P35"/>
      <c r="Q35"/>
      <c r="R35"/>
      <c r="S35"/>
      <c r="T35"/>
    </row>
    <row r="36" spans="2:20" ht="15.75" customHeight="1">
      <c r="B36"/>
      <c r="M36"/>
      <c r="N36"/>
      <c r="O36"/>
      <c r="P36"/>
      <c r="Q36"/>
      <c r="R36"/>
      <c r="S36"/>
      <c r="T36"/>
    </row>
    <row r="37" spans="2:20" ht="15.75" customHeight="1">
      <c r="B37"/>
      <c r="M37"/>
      <c r="N37"/>
      <c r="O37"/>
      <c r="P37"/>
      <c r="Q37"/>
      <c r="R37"/>
      <c r="S37"/>
      <c r="T37"/>
    </row>
    <row r="38" spans="1:23" s="43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49"/>
      <c r="V38" s="49"/>
      <c r="W38" s="49"/>
    </row>
    <row r="39" spans="1:23" s="43" customFormat="1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49"/>
      <c r="V39" s="49"/>
      <c r="W39" s="49"/>
    </row>
    <row r="40" spans="2:20" ht="15.75" customHeight="1">
      <c r="B40"/>
      <c r="M40"/>
      <c r="N40"/>
      <c r="O40"/>
      <c r="P40"/>
      <c r="Q40"/>
      <c r="R40"/>
      <c r="S40"/>
      <c r="T40"/>
    </row>
    <row r="41" spans="2:20" ht="15.75" customHeight="1">
      <c r="B41"/>
      <c r="M41"/>
      <c r="N41"/>
      <c r="O41"/>
      <c r="P41"/>
      <c r="Q41"/>
      <c r="R41"/>
      <c r="S41"/>
      <c r="T41"/>
    </row>
    <row r="42" spans="2:20" ht="15.75" customHeight="1">
      <c r="B42"/>
      <c r="M42"/>
      <c r="N42"/>
      <c r="O42"/>
      <c r="P42"/>
      <c r="Q42"/>
      <c r="R42"/>
      <c r="S42"/>
      <c r="T42"/>
    </row>
    <row r="43" spans="2:20" ht="15.75" customHeight="1">
      <c r="B43"/>
      <c r="M43"/>
      <c r="N43"/>
      <c r="O43"/>
      <c r="P43"/>
      <c r="Q43"/>
      <c r="R43"/>
      <c r="S43"/>
      <c r="T43"/>
    </row>
    <row r="44" spans="2:20" ht="15.75" customHeight="1">
      <c r="B44"/>
      <c r="M44"/>
      <c r="N44"/>
      <c r="O44"/>
      <c r="P44"/>
      <c r="Q44"/>
      <c r="R44"/>
      <c r="S44"/>
      <c r="T44"/>
    </row>
    <row r="45" spans="2:20" ht="15.75" customHeight="1">
      <c r="B45"/>
      <c r="M45"/>
      <c r="N45"/>
      <c r="O45"/>
      <c r="P45" s="24"/>
      <c r="Q45" s="24"/>
      <c r="R45"/>
      <c r="S45"/>
      <c r="T45"/>
    </row>
    <row r="46" spans="2:20" ht="15.75" customHeight="1">
      <c r="B46"/>
      <c r="M46"/>
      <c r="N46"/>
      <c r="O46"/>
      <c r="P46" s="24"/>
      <c r="Q46" s="24"/>
      <c r="R46"/>
      <c r="S46"/>
      <c r="T46"/>
    </row>
    <row r="47" spans="2:20" ht="15.75" customHeight="1">
      <c r="B47"/>
      <c r="M47"/>
      <c r="N47"/>
      <c r="O47"/>
      <c r="P47" s="24"/>
      <c r="Q47" s="24"/>
      <c r="R47"/>
      <c r="S47"/>
      <c r="T47"/>
    </row>
    <row r="48" spans="2:20" ht="15.75" customHeight="1">
      <c r="B48"/>
      <c r="N48"/>
      <c r="O48"/>
      <c r="P48"/>
      <c r="Q48"/>
      <c r="R48" s="24"/>
      <c r="S48" s="24"/>
      <c r="T48" s="24"/>
    </row>
    <row r="49" spans="2:20" ht="15.75" customHeight="1">
      <c r="B49"/>
      <c r="N49"/>
      <c r="O49"/>
      <c r="P49"/>
      <c r="Q49"/>
      <c r="R49" s="24"/>
      <c r="S49" s="24"/>
      <c r="T49" s="24"/>
    </row>
    <row r="50" spans="2:20" ht="15.75" customHeight="1">
      <c r="B50"/>
      <c r="N50"/>
      <c r="O50"/>
      <c r="P50"/>
      <c r="Q50"/>
      <c r="R50" s="24"/>
      <c r="S50" s="24"/>
      <c r="T50" s="24"/>
    </row>
    <row r="51" spans="2:20" ht="15.75" customHeight="1">
      <c r="B51"/>
      <c r="N51"/>
      <c r="O51"/>
      <c r="P51"/>
      <c r="Q51"/>
      <c r="R51" s="24"/>
      <c r="S51" s="24"/>
      <c r="T51" s="24"/>
    </row>
    <row r="52" spans="2:20" ht="15.75" customHeight="1">
      <c r="B52"/>
      <c r="N52"/>
      <c r="O52"/>
      <c r="P52"/>
      <c r="Q52"/>
      <c r="R52" s="24"/>
      <c r="S52" s="24"/>
      <c r="T52" s="24"/>
    </row>
    <row r="53" spans="2:20" ht="15.75" customHeight="1">
      <c r="B53"/>
      <c r="N53"/>
      <c r="O53"/>
      <c r="P53"/>
      <c r="Q53"/>
      <c r="R53" s="24"/>
      <c r="S53" s="24"/>
      <c r="T53" s="24"/>
    </row>
    <row r="54" spans="2:20" ht="15.75" customHeight="1">
      <c r="B54"/>
      <c r="N54"/>
      <c r="O54"/>
      <c r="P54"/>
      <c r="Q54"/>
      <c r="R54" s="24"/>
      <c r="S54" s="24"/>
      <c r="T54" s="24"/>
    </row>
    <row r="55" spans="2:20" ht="15.75" customHeight="1">
      <c r="B55"/>
      <c r="N55"/>
      <c r="O55"/>
      <c r="P55"/>
      <c r="Q55"/>
      <c r="R55" s="24"/>
      <c r="S55" s="24"/>
      <c r="T55" s="24"/>
    </row>
    <row r="56" spans="2:20" ht="15.75" customHeight="1">
      <c r="B56"/>
      <c r="N56"/>
      <c r="O56"/>
      <c r="P56"/>
      <c r="Q56"/>
      <c r="R56" s="24"/>
      <c r="S56" s="24"/>
      <c r="T56" s="24"/>
    </row>
    <row r="57" spans="2:20" ht="15.75" customHeight="1">
      <c r="B57"/>
      <c r="N57"/>
      <c r="O57"/>
      <c r="P57"/>
      <c r="Q57"/>
      <c r="R57" s="24"/>
      <c r="S57" s="24"/>
      <c r="T57" s="24"/>
    </row>
    <row r="58" spans="2:20" ht="15.75" customHeight="1">
      <c r="B58"/>
      <c r="N58"/>
      <c r="O58"/>
      <c r="P58"/>
      <c r="Q58"/>
      <c r="R58" s="24"/>
      <c r="S58" s="24"/>
      <c r="T58" s="24"/>
    </row>
    <row r="59" spans="2:20" ht="15.75" customHeight="1">
      <c r="B59"/>
      <c r="N59"/>
      <c r="O59"/>
      <c r="P59"/>
      <c r="Q59"/>
      <c r="R59" s="24"/>
      <c r="S59" s="24"/>
      <c r="T59" s="24"/>
    </row>
    <row r="60" spans="2:21" ht="15.75" customHeight="1">
      <c r="B60"/>
      <c r="N60"/>
      <c r="O60"/>
      <c r="P60"/>
      <c r="Q60"/>
      <c r="R60" s="24"/>
      <c r="S60" s="24"/>
      <c r="T60" s="24"/>
      <c r="U60" s="30"/>
    </row>
    <row r="61" spans="2:20" ht="15.75" customHeight="1">
      <c r="B61"/>
      <c r="N61"/>
      <c r="O61"/>
      <c r="P61"/>
      <c r="Q61"/>
      <c r="R61" s="24"/>
      <c r="S61" s="24"/>
      <c r="T61" s="24"/>
    </row>
    <row r="62" spans="2:20" ht="15.75" customHeight="1">
      <c r="B62"/>
      <c r="N62"/>
      <c r="O62"/>
      <c r="P62"/>
      <c r="Q62"/>
      <c r="R62" s="24"/>
      <c r="S62" s="24"/>
      <c r="T62" s="24"/>
    </row>
    <row r="63" spans="2:20" ht="15">
      <c r="B63"/>
      <c r="N63"/>
      <c r="O63"/>
      <c r="P63"/>
      <c r="Q63"/>
      <c r="R63" s="24"/>
      <c r="S63" s="24"/>
      <c r="T63" s="24"/>
    </row>
    <row r="64" spans="2:20" ht="15">
      <c r="B64"/>
      <c r="N64"/>
      <c r="O64"/>
      <c r="P64"/>
      <c r="Q64"/>
      <c r="R64" s="24"/>
      <c r="S64" s="24"/>
      <c r="T64" s="24"/>
    </row>
    <row r="65" spans="2:20" ht="15">
      <c r="B65"/>
      <c r="N65"/>
      <c r="O65"/>
      <c r="P65"/>
      <c r="Q65"/>
      <c r="R65" s="24"/>
      <c r="S65" s="24"/>
      <c r="T65" s="24"/>
    </row>
    <row r="66" spans="2:20" ht="15">
      <c r="B66"/>
      <c r="N66"/>
      <c r="O66"/>
      <c r="P66"/>
      <c r="Q66"/>
      <c r="R66" s="24"/>
      <c r="S66" s="24"/>
      <c r="T66" s="24"/>
    </row>
    <row r="67" spans="2:20" ht="15">
      <c r="B67"/>
      <c r="N67"/>
      <c r="O67"/>
      <c r="P67"/>
      <c r="Q67"/>
      <c r="R67" s="24"/>
      <c r="S67" s="24"/>
      <c r="T67" s="24"/>
    </row>
    <row r="68" spans="2:20" ht="15">
      <c r="B68"/>
      <c r="N68"/>
      <c r="O68"/>
      <c r="P68"/>
      <c r="Q68"/>
      <c r="R68" s="24"/>
      <c r="S68" s="24"/>
      <c r="T68" s="24"/>
    </row>
    <row r="69" spans="2:20" ht="15">
      <c r="B69"/>
      <c r="N69"/>
      <c r="O69"/>
      <c r="P69"/>
      <c r="Q69"/>
      <c r="R69" s="24"/>
      <c r="S69" s="24"/>
      <c r="T69" s="24"/>
    </row>
    <row r="70" spans="2:20" ht="15">
      <c r="B70"/>
      <c r="N70"/>
      <c r="O70"/>
      <c r="P70"/>
      <c r="Q70"/>
      <c r="R70" s="24"/>
      <c r="S70" s="24"/>
      <c r="T70" s="24"/>
    </row>
    <row r="71" spans="2:20" ht="15">
      <c r="B71"/>
      <c r="N71"/>
      <c r="O71"/>
      <c r="P71"/>
      <c r="Q71"/>
      <c r="R71" s="24"/>
      <c r="S71" s="24"/>
      <c r="T71" s="24"/>
    </row>
    <row r="72" spans="2:20" ht="15">
      <c r="B72"/>
      <c r="N72"/>
      <c r="O72"/>
      <c r="P72"/>
      <c r="Q72"/>
      <c r="R72" s="24"/>
      <c r="S72" s="24"/>
      <c r="T72" s="24"/>
    </row>
    <row r="73" spans="2:20" ht="15">
      <c r="B73"/>
      <c r="N73"/>
      <c r="O73"/>
      <c r="P73"/>
      <c r="Q73"/>
      <c r="R73" s="24"/>
      <c r="S73" s="24"/>
      <c r="T73" s="24"/>
    </row>
    <row r="74" spans="2:20" ht="15">
      <c r="B74"/>
      <c r="N74"/>
      <c r="O74"/>
      <c r="P74"/>
      <c r="Q74"/>
      <c r="R74" s="24"/>
      <c r="S74" s="24"/>
      <c r="T74" s="24"/>
    </row>
    <row r="75" spans="2:20" ht="15">
      <c r="B75"/>
      <c r="N75"/>
      <c r="O75"/>
      <c r="P75"/>
      <c r="Q75"/>
      <c r="R75" s="24"/>
      <c r="S75" s="24"/>
      <c r="T75" s="24"/>
    </row>
    <row r="76" spans="2:20" ht="15">
      <c r="B76"/>
      <c r="N76"/>
      <c r="O76"/>
      <c r="P76"/>
      <c r="Q76"/>
      <c r="R76" s="24"/>
      <c r="S76" s="24"/>
      <c r="T76" s="24"/>
    </row>
    <row r="77" spans="2:20" ht="15">
      <c r="B77"/>
      <c r="N77"/>
      <c r="O77"/>
      <c r="P77"/>
      <c r="Q77"/>
      <c r="R77" s="24"/>
      <c r="S77" s="24"/>
      <c r="T77" s="24"/>
    </row>
    <row r="78" spans="2:20" ht="15">
      <c r="B78"/>
      <c r="N78"/>
      <c r="O78"/>
      <c r="P78"/>
      <c r="Q78"/>
      <c r="R78" s="24"/>
      <c r="S78" s="24"/>
      <c r="T78" s="24"/>
    </row>
    <row r="79" spans="2:20" ht="15">
      <c r="B79"/>
      <c r="N79"/>
      <c r="O79"/>
      <c r="P79"/>
      <c r="Q79"/>
      <c r="R79" s="24"/>
      <c r="S79" s="24"/>
      <c r="T79" s="24"/>
    </row>
    <row r="80" spans="2:20" ht="15">
      <c r="B80"/>
      <c r="N80"/>
      <c r="O80"/>
      <c r="P80"/>
      <c r="Q80"/>
      <c r="R80" s="24"/>
      <c r="S80" s="24"/>
      <c r="T80" s="24"/>
    </row>
    <row r="81" spans="2:20" ht="15">
      <c r="B81"/>
      <c r="N81"/>
      <c r="O81"/>
      <c r="P81"/>
      <c r="Q81"/>
      <c r="R81" s="24"/>
      <c r="S81" s="24"/>
      <c r="T81" s="24"/>
    </row>
    <row r="82" spans="2:20" ht="15">
      <c r="B82"/>
      <c r="N82"/>
      <c r="O82"/>
      <c r="P82"/>
      <c r="Q82"/>
      <c r="R82" s="24"/>
      <c r="S82" s="24"/>
      <c r="T82" s="24"/>
    </row>
    <row r="83" spans="2:20" ht="15">
      <c r="B83"/>
      <c r="N83"/>
      <c r="O83"/>
      <c r="P83"/>
      <c r="Q83"/>
      <c r="R83" s="24"/>
      <c r="S83" s="24"/>
      <c r="T83" s="24"/>
    </row>
    <row r="84" spans="2:20" ht="15">
      <c r="B84"/>
      <c r="N84"/>
      <c r="O84"/>
      <c r="P84"/>
      <c r="Q84"/>
      <c r="R84" s="24"/>
      <c r="S84" s="24"/>
      <c r="T84" s="24"/>
    </row>
    <row r="85" spans="2:20" ht="15">
      <c r="B85"/>
      <c r="N85"/>
      <c r="O85"/>
      <c r="P85"/>
      <c r="Q85"/>
      <c r="R85" s="24"/>
      <c r="S85" s="24"/>
      <c r="T85" s="24"/>
    </row>
    <row r="86" spans="2:20" ht="15">
      <c r="B86"/>
      <c r="N86"/>
      <c r="O86"/>
      <c r="P86"/>
      <c r="Q86"/>
      <c r="R86" s="24"/>
      <c r="S86" s="24"/>
      <c r="T86" s="24"/>
    </row>
    <row r="87" spans="2:20" ht="15">
      <c r="B87"/>
      <c r="N87"/>
      <c r="O87"/>
      <c r="P87"/>
      <c r="Q87"/>
      <c r="R87" s="24"/>
      <c r="S87" s="24"/>
      <c r="T87" s="24"/>
    </row>
    <row r="88" spans="2:20" ht="15">
      <c r="B88"/>
      <c r="N88"/>
      <c r="O88"/>
      <c r="P88"/>
      <c r="Q88"/>
      <c r="R88" s="24"/>
      <c r="S88" s="24"/>
      <c r="T88" s="24"/>
    </row>
    <row r="89" spans="2:20" ht="15">
      <c r="B89"/>
      <c r="N89"/>
      <c r="O89"/>
      <c r="P89"/>
      <c r="Q89"/>
      <c r="R89" s="24"/>
      <c r="S89" s="24"/>
      <c r="T89" s="24"/>
    </row>
    <row r="90" spans="2:20" ht="15">
      <c r="B90"/>
      <c r="N90"/>
      <c r="O90"/>
      <c r="P90"/>
      <c r="Q90"/>
      <c r="R90" s="24"/>
      <c r="S90" s="24"/>
      <c r="T90" s="24"/>
    </row>
    <row r="91" spans="2:20" ht="15">
      <c r="B91"/>
      <c r="N91"/>
      <c r="O91"/>
      <c r="P91"/>
      <c r="Q91"/>
      <c r="R91" s="24"/>
      <c r="S91" s="24"/>
      <c r="T91" s="24"/>
    </row>
    <row r="92" spans="2:20" ht="15">
      <c r="B92"/>
      <c r="N92"/>
      <c r="O92"/>
      <c r="P92"/>
      <c r="Q92"/>
      <c r="R92" s="24"/>
      <c r="S92" s="24"/>
      <c r="T92" s="24"/>
    </row>
    <row r="93" spans="2:20" ht="15">
      <c r="B93"/>
      <c r="N93"/>
      <c r="O93"/>
      <c r="P93"/>
      <c r="Q93"/>
      <c r="R93" s="24"/>
      <c r="S93" s="24"/>
      <c r="T93" s="24"/>
    </row>
    <row r="94" spans="2:20" ht="15">
      <c r="B94"/>
      <c r="N94"/>
      <c r="O94"/>
      <c r="P94"/>
      <c r="Q94"/>
      <c r="R94" s="24"/>
      <c r="S94" s="24"/>
      <c r="T94" s="24"/>
    </row>
    <row r="95" spans="2:20" ht="15">
      <c r="B95"/>
      <c r="N95"/>
      <c r="O95"/>
      <c r="P95"/>
      <c r="Q95"/>
      <c r="R95" s="24"/>
      <c r="S95" s="24"/>
      <c r="T95" s="24"/>
    </row>
    <row r="96" spans="2:20" ht="15">
      <c r="B96"/>
      <c r="N96"/>
      <c r="O96"/>
      <c r="P96"/>
      <c r="Q96"/>
      <c r="R96" s="24"/>
      <c r="S96" s="24"/>
      <c r="T96" s="24"/>
    </row>
    <row r="97" spans="2:20" ht="15">
      <c r="B97"/>
      <c r="N97"/>
      <c r="O97"/>
      <c r="P97"/>
      <c r="Q97"/>
      <c r="R97" s="24"/>
      <c r="S97" s="24"/>
      <c r="T97" s="24"/>
    </row>
    <row r="98" spans="2:20" ht="15">
      <c r="B98"/>
      <c r="N98"/>
      <c r="O98"/>
      <c r="P98"/>
      <c r="Q98"/>
      <c r="R98" s="24"/>
      <c r="S98" s="24"/>
      <c r="T98" s="24"/>
    </row>
    <row r="99" spans="2:20" ht="15">
      <c r="B99"/>
      <c r="N99"/>
      <c r="O99"/>
      <c r="P99"/>
      <c r="Q99"/>
      <c r="R99" s="24"/>
      <c r="S99" s="24"/>
      <c r="T99" s="24"/>
    </row>
    <row r="100" spans="2:20" ht="15">
      <c r="B100"/>
      <c r="N100"/>
      <c r="O100"/>
      <c r="P100"/>
      <c r="Q100"/>
      <c r="R100" s="24"/>
      <c r="S100" s="24"/>
      <c r="T100" s="24"/>
    </row>
    <row r="101" spans="2:20" ht="15">
      <c r="B101"/>
      <c r="N101"/>
      <c r="O101"/>
      <c r="P101"/>
      <c r="Q101"/>
      <c r="R101" s="24"/>
      <c r="S101" s="24"/>
      <c r="T101" s="24"/>
    </row>
    <row r="102" spans="2:20" ht="15">
      <c r="B102"/>
      <c r="N102"/>
      <c r="O102"/>
      <c r="P102"/>
      <c r="Q102"/>
      <c r="R102" s="24"/>
      <c r="S102" s="24"/>
      <c r="T102" s="24"/>
    </row>
    <row r="103" spans="2:20" ht="15">
      <c r="B103"/>
      <c r="N103"/>
      <c r="O103"/>
      <c r="P103"/>
      <c r="Q103"/>
      <c r="R103" s="24"/>
      <c r="S103" s="24"/>
      <c r="T103" s="24"/>
    </row>
    <row r="104" spans="2:20" ht="15">
      <c r="B104"/>
      <c r="N104"/>
      <c r="O104"/>
      <c r="P104"/>
      <c r="Q104"/>
      <c r="R104" s="24"/>
      <c r="S104" s="24"/>
      <c r="T104" s="24"/>
    </row>
    <row r="105" spans="2:20" ht="15">
      <c r="B105"/>
      <c r="N105"/>
      <c r="O105"/>
      <c r="P105"/>
      <c r="Q105"/>
      <c r="R105" s="24"/>
      <c r="S105" s="24"/>
      <c r="T105" s="24"/>
    </row>
    <row r="106" spans="2:20" ht="15">
      <c r="B106"/>
      <c r="N106"/>
      <c r="O106"/>
      <c r="P106"/>
      <c r="Q106"/>
      <c r="R106" s="24"/>
      <c r="S106" s="24"/>
      <c r="T106" s="24"/>
    </row>
    <row r="107" spans="2:20" ht="15">
      <c r="B107"/>
      <c r="N107"/>
      <c r="O107"/>
      <c r="P107"/>
      <c r="Q107"/>
      <c r="R107" s="24"/>
      <c r="S107" s="24"/>
      <c r="T107" s="24"/>
    </row>
    <row r="108" spans="2:20" ht="15">
      <c r="B108"/>
      <c r="N108"/>
      <c r="O108"/>
      <c r="P108"/>
      <c r="Q108"/>
      <c r="R108" s="24"/>
      <c r="S108" s="24"/>
      <c r="T108" s="24"/>
    </row>
    <row r="109" spans="2:20" ht="15">
      <c r="B109"/>
      <c r="N109"/>
      <c r="O109"/>
      <c r="P109"/>
      <c r="Q109"/>
      <c r="R109" s="24"/>
      <c r="S109" s="24"/>
      <c r="T109" s="24"/>
    </row>
    <row r="110" spans="2:20" ht="15">
      <c r="B110"/>
      <c r="N110"/>
      <c r="O110"/>
      <c r="P110"/>
      <c r="Q110"/>
      <c r="R110" s="24"/>
      <c r="S110" s="24"/>
      <c r="T110" s="24"/>
    </row>
    <row r="111" spans="2:20" ht="15">
      <c r="B111"/>
      <c r="N111"/>
      <c r="O111"/>
      <c r="P111"/>
      <c r="Q111"/>
      <c r="R111" s="24"/>
      <c r="S111" s="24"/>
      <c r="T111" s="24"/>
    </row>
    <row r="112" spans="2:20" ht="15">
      <c r="B112"/>
      <c r="N112"/>
      <c r="O112"/>
      <c r="P112"/>
      <c r="Q112"/>
      <c r="R112" s="24"/>
      <c r="S112" s="24"/>
      <c r="T112" s="24"/>
    </row>
    <row r="113" spans="2:20" ht="15">
      <c r="B113"/>
      <c r="N113"/>
      <c r="O113"/>
      <c r="P113"/>
      <c r="Q113"/>
      <c r="R113" s="24"/>
      <c r="S113" s="24"/>
      <c r="T113" s="24"/>
    </row>
    <row r="114" spans="2:20" ht="15">
      <c r="B114"/>
      <c r="N114"/>
      <c r="O114"/>
      <c r="P114"/>
      <c r="Q114"/>
      <c r="R114" s="24"/>
      <c r="S114" s="24"/>
      <c r="T114" s="24"/>
    </row>
    <row r="115" spans="2:20" ht="15">
      <c r="B115"/>
      <c r="N115"/>
      <c r="O115"/>
      <c r="P115"/>
      <c r="Q115"/>
      <c r="R115" s="24"/>
      <c r="S115" s="24"/>
      <c r="T115" s="24"/>
    </row>
    <row r="116" spans="2:20" ht="15">
      <c r="B116"/>
      <c r="N116" s="24"/>
      <c r="O116" s="24"/>
      <c r="P116"/>
      <c r="Q116"/>
      <c r="R116" s="24"/>
      <c r="S116" s="24"/>
      <c r="T116" s="24"/>
    </row>
    <row r="117" spans="2:20" ht="15">
      <c r="B117"/>
      <c r="N117" s="24"/>
      <c r="O117" s="24"/>
      <c r="P117"/>
      <c r="Q117"/>
      <c r="R117" s="24"/>
      <c r="S117" s="24"/>
      <c r="T117" s="24"/>
    </row>
    <row r="118" spans="2:20" ht="15">
      <c r="B118"/>
      <c r="N118" s="24"/>
      <c r="O118" s="24"/>
      <c r="P118"/>
      <c r="Q118"/>
      <c r="R118" s="24"/>
      <c r="S118" s="24"/>
      <c r="T118" s="24"/>
    </row>
    <row r="119" spans="2:20" ht="15">
      <c r="B119"/>
      <c r="N119" s="24"/>
      <c r="O119" s="24"/>
      <c r="P119"/>
      <c r="Q119"/>
      <c r="R119" s="24"/>
      <c r="S119" s="24"/>
      <c r="T119" s="24"/>
    </row>
    <row r="120" spans="2:20" ht="15">
      <c r="B120"/>
      <c r="N120" s="24"/>
      <c r="O120" s="24"/>
      <c r="P120"/>
      <c r="Q120"/>
      <c r="R120" s="24"/>
      <c r="S120" s="24"/>
      <c r="T120" s="24"/>
    </row>
    <row r="121" spans="2:20" ht="15">
      <c r="B121"/>
      <c r="N121" s="24"/>
      <c r="O121" s="24"/>
      <c r="P121"/>
      <c r="Q121"/>
      <c r="R121" s="24"/>
      <c r="S121" s="24"/>
      <c r="T121" s="24"/>
    </row>
    <row r="122" spans="2:20" ht="15">
      <c r="B122"/>
      <c r="N122" s="24"/>
      <c r="O122" s="24"/>
      <c r="P122"/>
      <c r="Q122"/>
      <c r="R122" s="24"/>
      <c r="S122" s="24"/>
      <c r="T122" s="24"/>
    </row>
    <row r="123" spans="2:20" ht="15">
      <c r="B123"/>
      <c r="N123" s="24"/>
      <c r="O123" s="24"/>
      <c r="P123"/>
      <c r="Q123"/>
      <c r="R123" s="24"/>
      <c r="S123" s="24"/>
      <c r="T123" s="24"/>
    </row>
    <row r="124" spans="2:20" ht="15">
      <c r="B124"/>
      <c r="N124" s="24"/>
      <c r="O124" s="24"/>
      <c r="P124"/>
      <c r="Q124"/>
      <c r="R124" s="24"/>
      <c r="S124" s="24"/>
      <c r="T124" s="24"/>
    </row>
    <row r="125" spans="2:20" ht="15">
      <c r="B125"/>
      <c r="N125" s="24"/>
      <c r="O125" s="24"/>
      <c r="P125"/>
      <c r="Q125"/>
      <c r="R125" s="24"/>
      <c r="S125" s="24"/>
      <c r="T125" s="24"/>
    </row>
    <row r="126" spans="2:20" ht="15">
      <c r="B126"/>
      <c r="N126" s="24"/>
      <c r="O126" s="24"/>
      <c r="P126"/>
      <c r="Q126"/>
      <c r="R126" s="24"/>
      <c r="S126" s="24"/>
      <c r="T126" s="24"/>
    </row>
    <row r="127" spans="2:20" ht="15">
      <c r="B127"/>
      <c r="N127" s="24"/>
      <c r="O127" s="24"/>
      <c r="P127"/>
      <c r="Q127"/>
      <c r="R127" s="24"/>
      <c r="S127" s="24"/>
      <c r="T127" s="24"/>
    </row>
    <row r="128" spans="2:20" ht="15">
      <c r="B128"/>
      <c r="N128" s="24"/>
      <c r="O128" s="24"/>
      <c r="P128"/>
      <c r="Q128"/>
      <c r="R128" s="24"/>
      <c r="S128" s="24"/>
      <c r="T128" s="24"/>
    </row>
    <row r="129" spans="2:20" ht="15">
      <c r="B129"/>
      <c r="N129" s="24"/>
      <c r="O129" s="24"/>
      <c r="P129"/>
      <c r="Q129"/>
      <c r="R129" s="24"/>
      <c r="S129" s="24"/>
      <c r="T129" s="24"/>
    </row>
    <row r="130" spans="2:20" ht="15">
      <c r="B130"/>
      <c r="N130" s="24"/>
      <c r="O130" s="24"/>
      <c r="P130"/>
      <c r="Q130"/>
      <c r="R130" s="24"/>
      <c r="S130" s="24"/>
      <c r="T130" s="24"/>
    </row>
    <row r="131" spans="2:20" ht="15">
      <c r="B131"/>
      <c r="N131" s="24"/>
      <c r="O131" s="24"/>
      <c r="P131"/>
      <c r="Q131"/>
      <c r="R131" s="24"/>
      <c r="S131" s="24"/>
      <c r="T131" s="24"/>
    </row>
    <row r="132" spans="2:20" ht="15">
      <c r="B132"/>
      <c r="N132" s="24"/>
      <c r="O132" s="24"/>
      <c r="P132"/>
      <c r="Q132"/>
      <c r="R132" s="24"/>
      <c r="S132" s="24"/>
      <c r="T132" s="24"/>
    </row>
    <row r="133" spans="2:20" ht="15">
      <c r="B133"/>
      <c r="N133" s="24"/>
      <c r="O133" s="24"/>
      <c r="P133"/>
      <c r="Q133"/>
      <c r="R133" s="24"/>
      <c r="S133" s="24"/>
      <c r="T133" s="24"/>
    </row>
    <row r="134" spans="2:20" ht="15">
      <c r="B134"/>
      <c r="N134" s="24"/>
      <c r="O134" s="24"/>
      <c r="P134"/>
      <c r="Q134"/>
      <c r="R134" s="24"/>
      <c r="S134" s="24"/>
      <c r="T134" s="24"/>
    </row>
    <row r="135" spans="2:20" ht="15">
      <c r="B135"/>
      <c r="N135" s="24"/>
      <c r="O135" s="24"/>
      <c r="P135"/>
      <c r="Q135"/>
      <c r="R135" s="24"/>
      <c r="S135" s="24"/>
      <c r="T135" s="24"/>
    </row>
    <row r="136" spans="2:20" ht="15">
      <c r="B136"/>
      <c r="N136" s="24"/>
      <c r="O136" s="24"/>
      <c r="P136"/>
      <c r="Q136"/>
      <c r="R136" s="24"/>
      <c r="S136" s="24"/>
      <c r="T136" s="24"/>
    </row>
    <row r="137" spans="2:20" ht="15">
      <c r="B137"/>
      <c r="N137" s="24"/>
      <c r="O137" s="24"/>
      <c r="P137"/>
      <c r="Q137"/>
      <c r="R137" s="24"/>
      <c r="S137" s="24"/>
      <c r="T137" s="24"/>
    </row>
    <row r="138" spans="2:20" ht="15">
      <c r="B138"/>
      <c r="N138" s="24"/>
      <c r="O138" s="24"/>
      <c r="P138"/>
      <c r="Q138"/>
      <c r="R138" s="24"/>
      <c r="S138" s="24"/>
      <c r="T138" s="24"/>
    </row>
    <row r="139" spans="2:20" ht="15">
      <c r="B139"/>
      <c r="N139" s="24"/>
      <c r="O139" s="24"/>
      <c r="P139"/>
      <c r="Q139"/>
      <c r="R139" s="24"/>
      <c r="S139" s="24"/>
      <c r="T139" s="24"/>
    </row>
    <row r="140" spans="2:20" ht="15">
      <c r="B140"/>
      <c r="N140" s="24"/>
      <c r="O140" s="24"/>
      <c r="P140"/>
      <c r="Q140"/>
      <c r="R140" s="24"/>
      <c r="S140" s="24"/>
      <c r="T140" s="24"/>
    </row>
    <row r="141" spans="2:20" ht="15">
      <c r="B141"/>
      <c r="N141" s="24"/>
      <c r="O141" s="24"/>
      <c r="P141"/>
      <c r="Q141"/>
      <c r="R141" s="24"/>
      <c r="S141" s="24"/>
      <c r="T141" s="24"/>
    </row>
    <row r="142" spans="2:20" ht="15">
      <c r="B142"/>
      <c r="N142" s="24"/>
      <c r="O142" s="24"/>
      <c r="P142"/>
      <c r="Q142"/>
      <c r="R142" s="24"/>
      <c r="S142" s="24"/>
      <c r="T142" s="24"/>
    </row>
    <row r="143" spans="2:20" ht="15">
      <c r="B143"/>
      <c r="N143" s="24"/>
      <c r="O143" s="24"/>
      <c r="P143"/>
      <c r="Q143"/>
      <c r="R143" s="24"/>
      <c r="S143" s="24"/>
      <c r="T143" s="24"/>
    </row>
    <row r="144" spans="2:20" ht="15">
      <c r="B144"/>
      <c r="N144" s="24"/>
      <c r="O144" s="24"/>
      <c r="P144"/>
      <c r="Q144"/>
      <c r="R144" s="24"/>
      <c r="S144" s="24"/>
      <c r="T144" s="24"/>
    </row>
    <row r="145" spans="2:20" ht="15">
      <c r="B145"/>
      <c r="N145" s="24"/>
      <c r="O145" s="24"/>
      <c r="P145"/>
      <c r="Q145"/>
      <c r="R145" s="24"/>
      <c r="S145" s="24"/>
      <c r="T145" s="24"/>
    </row>
    <row r="146" spans="2:20" ht="15">
      <c r="B146"/>
      <c r="N146" s="24"/>
      <c r="O146" s="24"/>
      <c r="P146"/>
      <c r="Q146"/>
      <c r="R146" s="24"/>
      <c r="S146" s="24"/>
      <c r="T146" s="24"/>
    </row>
    <row r="147" spans="2:20" ht="15">
      <c r="B147"/>
      <c r="N147" s="24"/>
      <c r="O147" s="24"/>
      <c r="P147"/>
      <c r="Q147"/>
      <c r="R147" s="24"/>
      <c r="S147" s="24"/>
      <c r="T147" s="24"/>
    </row>
    <row r="148" spans="2:20" ht="15">
      <c r="B148"/>
      <c r="N148" s="24"/>
      <c r="O148" s="24"/>
      <c r="P148"/>
      <c r="Q148"/>
      <c r="R148" s="24"/>
      <c r="S148" s="24"/>
      <c r="T148" s="24"/>
    </row>
    <row r="149" spans="2:20" ht="15">
      <c r="B149"/>
      <c r="N149" s="24"/>
      <c r="O149" s="24"/>
      <c r="P149"/>
      <c r="Q149"/>
      <c r="R149" s="24"/>
      <c r="S149" s="24"/>
      <c r="T149" s="24"/>
    </row>
    <row r="150" spans="2:20" ht="15">
      <c r="B150"/>
      <c r="N150" s="24"/>
      <c r="O150" s="24"/>
      <c r="P150"/>
      <c r="Q150"/>
      <c r="R150" s="24"/>
      <c r="S150" s="24"/>
      <c r="T150" s="24"/>
    </row>
    <row r="151" spans="2:20" ht="15">
      <c r="B151"/>
      <c r="N151" s="24"/>
      <c r="O151" s="24"/>
      <c r="P151"/>
      <c r="Q151"/>
      <c r="R151" s="24"/>
      <c r="S151" s="24"/>
      <c r="T151" s="24"/>
    </row>
    <row r="152" spans="2:20" ht="15">
      <c r="B152"/>
      <c r="N152" s="24"/>
      <c r="O152" s="24"/>
      <c r="P152"/>
      <c r="Q152"/>
      <c r="R152" s="24"/>
      <c r="S152" s="24"/>
      <c r="T152" s="24"/>
    </row>
    <row r="153" spans="2:20" ht="15">
      <c r="B153"/>
      <c r="N153" s="24"/>
      <c r="O153" s="24"/>
      <c r="P153"/>
      <c r="Q153"/>
      <c r="R153" s="24"/>
      <c r="S153" s="24"/>
      <c r="T153" s="24"/>
    </row>
    <row r="154" spans="2:20" ht="15">
      <c r="B154"/>
      <c r="N154" s="24"/>
      <c r="O154" s="24"/>
      <c r="P154"/>
      <c r="Q154"/>
      <c r="R154" s="24"/>
      <c r="S154" s="24"/>
      <c r="T154" s="24"/>
    </row>
    <row r="155" spans="2:20" ht="15">
      <c r="B155"/>
      <c r="N155" s="24"/>
      <c r="O155" s="24"/>
      <c r="P155"/>
      <c r="Q155"/>
      <c r="R155" s="24"/>
      <c r="S155" s="24"/>
      <c r="T155" s="24"/>
    </row>
    <row r="156" spans="2:20" ht="15">
      <c r="B156"/>
      <c r="N156" s="24"/>
      <c r="O156" s="24"/>
      <c r="P156"/>
      <c r="Q156"/>
      <c r="R156" s="24"/>
      <c r="S156" s="24"/>
      <c r="T156" s="24"/>
    </row>
    <row r="157" spans="2:20" ht="15">
      <c r="B157"/>
      <c r="N157" s="24"/>
      <c r="O157" s="24"/>
      <c r="P157"/>
      <c r="Q157"/>
      <c r="R157" s="24"/>
      <c r="S157" s="24"/>
      <c r="T157" s="24"/>
    </row>
    <row r="158" spans="2:20" ht="15">
      <c r="B158"/>
      <c r="N158" s="24"/>
      <c r="O158" s="24"/>
      <c r="P158"/>
      <c r="Q158"/>
      <c r="R158" s="24"/>
      <c r="S158" s="24"/>
      <c r="T158" s="24"/>
    </row>
    <row r="159" spans="2:20" ht="15">
      <c r="B159"/>
      <c r="N159" s="24"/>
      <c r="O159" s="24"/>
      <c r="P159"/>
      <c r="Q159"/>
      <c r="R159" s="24"/>
      <c r="S159" s="24"/>
      <c r="T159" s="24"/>
    </row>
    <row r="160" spans="2:20" ht="15">
      <c r="B160"/>
      <c r="N160" s="24"/>
      <c r="O160" s="24"/>
      <c r="P160"/>
      <c r="Q160"/>
      <c r="R160" s="24"/>
      <c r="S160" s="24"/>
      <c r="T160" s="24"/>
    </row>
    <row r="161" spans="2:20" ht="15">
      <c r="B161"/>
      <c r="N161" s="24"/>
      <c r="O161" s="24"/>
      <c r="P161"/>
      <c r="Q161"/>
      <c r="R161" s="24"/>
      <c r="S161" s="24"/>
      <c r="T161" s="24"/>
    </row>
    <row r="162" spans="2:20" ht="15">
      <c r="B162"/>
      <c r="N162" s="24"/>
      <c r="O162" s="24"/>
      <c r="P162"/>
      <c r="Q162"/>
      <c r="R162" s="24"/>
      <c r="S162" s="24"/>
      <c r="T162" s="24"/>
    </row>
    <row r="163" spans="2:20" ht="15">
      <c r="B163"/>
      <c r="N163" s="24"/>
      <c r="O163" s="24"/>
      <c r="P163"/>
      <c r="Q163"/>
      <c r="R163" s="24"/>
      <c r="S163" s="24"/>
      <c r="T163" s="24"/>
    </row>
    <row r="164" spans="2:20" ht="15">
      <c r="B164"/>
      <c r="N164" s="24"/>
      <c r="O164" s="24"/>
      <c r="P164"/>
      <c r="Q164"/>
      <c r="R164" s="24"/>
      <c r="S164" s="24"/>
      <c r="T164" s="24"/>
    </row>
    <row r="165" spans="2:20" ht="15">
      <c r="B165"/>
      <c r="N165" s="24"/>
      <c r="O165" s="24"/>
      <c r="P165"/>
      <c r="Q165"/>
      <c r="R165" s="24"/>
      <c r="S165" s="24"/>
      <c r="T165" s="24"/>
    </row>
    <row r="166" spans="2:20" ht="15">
      <c r="B166"/>
      <c r="N166" s="24"/>
      <c r="O166" s="24"/>
      <c r="P166"/>
      <c r="Q166"/>
      <c r="R166" s="24"/>
      <c r="S166" s="24"/>
      <c r="T166" s="24"/>
    </row>
    <row r="167" spans="2:20" ht="15">
      <c r="B167"/>
      <c r="N167" s="24"/>
      <c r="O167" s="24"/>
      <c r="P167"/>
      <c r="Q167"/>
      <c r="R167" s="24"/>
      <c r="S167" s="24"/>
      <c r="T167" s="24"/>
    </row>
    <row r="168" spans="2:20" ht="15">
      <c r="B168"/>
      <c r="N168" s="24"/>
      <c r="O168" s="24"/>
      <c r="P168"/>
      <c r="Q168"/>
      <c r="R168" s="24"/>
      <c r="S168" s="24"/>
      <c r="T168" s="24"/>
    </row>
    <row r="169" spans="2:20" ht="15">
      <c r="B169"/>
      <c r="N169" s="24"/>
      <c r="O169" s="24"/>
      <c r="P169"/>
      <c r="Q169"/>
      <c r="R169" s="24"/>
      <c r="S169" s="24"/>
      <c r="T169" s="24"/>
    </row>
    <row r="170" spans="1:20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29"/>
      <c r="N170" s="29"/>
      <c r="O170" s="29"/>
      <c r="P170" s="3"/>
      <c r="Q170" s="3"/>
      <c r="R170" s="29"/>
      <c r="S170" s="29"/>
      <c r="T170" s="29"/>
    </row>
    <row r="171" spans="2:20" ht="15">
      <c r="B171"/>
      <c r="N171" s="24"/>
      <c r="O171" s="24"/>
      <c r="P171"/>
      <c r="Q171"/>
      <c r="R171" s="24"/>
      <c r="S171" s="24"/>
      <c r="T171" s="24"/>
    </row>
    <row r="172" spans="2:20" ht="15">
      <c r="B172"/>
      <c r="N172" s="24"/>
      <c r="O172" s="24"/>
      <c r="P172"/>
      <c r="Q172"/>
      <c r="R172" s="24"/>
      <c r="S172" s="24"/>
      <c r="T172" s="24"/>
    </row>
    <row r="173" spans="2:20" ht="15">
      <c r="B173"/>
      <c r="N173" s="24"/>
      <c r="O173" s="24"/>
      <c r="P173"/>
      <c r="Q173"/>
      <c r="R173" s="24"/>
      <c r="S173" s="24"/>
      <c r="T173" s="24"/>
    </row>
    <row r="174" spans="2:20" ht="15">
      <c r="B174"/>
      <c r="N174" s="24"/>
      <c r="O174" s="24"/>
      <c r="P174"/>
      <c r="Q174"/>
      <c r="R174" s="24"/>
      <c r="S174" s="24"/>
      <c r="T174" s="24"/>
    </row>
    <row r="175" spans="2:20" ht="15">
      <c r="B175"/>
      <c r="N175" s="24"/>
      <c r="O175" s="24"/>
      <c r="P175"/>
      <c r="Q175"/>
      <c r="R175" s="24"/>
      <c r="S175" s="24"/>
      <c r="T175" s="24"/>
    </row>
    <row r="176" spans="2:20" ht="15">
      <c r="B176"/>
      <c r="N176" s="24"/>
      <c r="O176" s="24"/>
      <c r="P176"/>
      <c r="Q176"/>
      <c r="R176" s="24"/>
      <c r="S176" s="24"/>
      <c r="T176" s="24"/>
    </row>
    <row r="177" spans="2:20" ht="15">
      <c r="B177"/>
      <c r="N177" s="24"/>
      <c r="O177" s="24"/>
      <c r="P177"/>
      <c r="Q177"/>
      <c r="R177" s="24"/>
      <c r="S177" s="24"/>
      <c r="T177" s="24"/>
    </row>
    <row r="178" spans="2:20" ht="15">
      <c r="B178"/>
      <c r="N178" s="24"/>
      <c r="O178" s="24"/>
      <c r="P178"/>
      <c r="Q178"/>
      <c r="R178" s="24"/>
      <c r="S178" s="24"/>
      <c r="T178" s="24"/>
    </row>
    <row r="179" spans="2:20" ht="15">
      <c r="B179"/>
      <c r="N179" s="24"/>
      <c r="O179" s="24"/>
      <c r="P179"/>
      <c r="Q179"/>
      <c r="R179" s="24"/>
      <c r="S179" s="24"/>
      <c r="T179" s="24"/>
    </row>
    <row r="180" spans="2:20" ht="15">
      <c r="B180"/>
      <c r="N180" s="24"/>
      <c r="O180" s="24"/>
      <c r="P180"/>
      <c r="Q180"/>
      <c r="R180" s="24"/>
      <c r="S180" s="24"/>
      <c r="T180" s="24"/>
    </row>
    <row r="181" spans="2:20" ht="15">
      <c r="B181"/>
      <c r="N181" s="24"/>
      <c r="O181" s="24"/>
      <c r="P181"/>
      <c r="Q181"/>
      <c r="R181" s="24"/>
      <c r="S181" s="24"/>
      <c r="T181" s="24"/>
    </row>
    <row r="182" spans="2:20" ht="15">
      <c r="B182"/>
      <c r="N182" s="24"/>
      <c r="O182" s="24"/>
      <c r="P182"/>
      <c r="Q182"/>
      <c r="R182" s="24"/>
      <c r="S182" s="24"/>
      <c r="T182" s="24"/>
    </row>
    <row r="183" spans="2:20" ht="15">
      <c r="B183"/>
      <c r="N183" s="24"/>
      <c r="O183" s="24"/>
      <c r="P183"/>
      <c r="Q183"/>
      <c r="R183" s="24"/>
      <c r="S183" s="24"/>
      <c r="T183" s="24"/>
    </row>
    <row r="184" spans="2:20" ht="15">
      <c r="B184"/>
      <c r="N184" s="24"/>
      <c r="O184" s="24"/>
      <c r="P184"/>
      <c r="Q184"/>
      <c r="R184" s="24"/>
      <c r="S184" s="24"/>
      <c r="T184" s="24"/>
    </row>
    <row r="185" spans="2:20" ht="15">
      <c r="B185"/>
      <c r="N185" s="24"/>
      <c r="O185" s="24"/>
      <c r="P185"/>
      <c r="Q185"/>
      <c r="R185" s="24"/>
      <c r="S185" s="24"/>
      <c r="T185" s="24"/>
    </row>
    <row r="186" spans="2:20" ht="15">
      <c r="B186"/>
      <c r="N186" s="24"/>
      <c r="O186" s="24"/>
      <c r="P186"/>
      <c r="Q186"/>
      <c r="R186" s="24"/>
      <c r="S186" s="24"/>
      <c r="T186" s="24"/>
    </row>
    <row r="187" spans="2:20" ht="15">
      <c r="B187"/>
      <c r="N187" s="24"/>
      <c r="O187" s="24"/>
      <c r="P187"/>
      <c r="Q187"/>
      <c r="R187" s="24"/>
      <c r="S187" s="24"/>
      <c r="T187" s="24"/>
    </row>
    <row r="188" spans="2:20" ht="15">
      <c r="B188"/>
      <c r="N188" s="24"/>
      <c r="O188" s="24"/>
      <c r="P188"/>
      <c r="Q188"/>
      <c r="R188" s="24"/>
      <c r="S188" s="24"/>
      <c r="T188" s="24"/>
    </row>
    <row r="189" spans="2:20" ht="15">
      <c r="B189"/>
      <c r="N189" s="24"/>
      <c r="O189" s="24"/>
      <c r="P189"/>
      <c r="Q189"/>
      <c r="R189" s="24"/>
      <c r="S189" s="24"/>
      <c r="T189" s="24"/>
    </row>
    <row r="190" spans="2:20" ht="15">
      <c r="B190"/>
      <c r="N190" s="24"/>
      <c r="O190" s="24"/>
      <c r="P190"/>
      <c r="Q190"/>
      <c r="R190" s="24"/>
      <c r="S190" s="24"/>
      <c r="T190" s="24"/>
    </row>
    <row r="191" spans="2:20" ht="15">
      <c r="B191"/>
      <c r="N191" s="24"/>
      <c r="O191" s="24"/>
      <c r="P191"/>
      <c r="Q191"/>
      <c r="R191" s="24"/>
      <c r="S191" s="24"/>
      <c r="T191" s="24"/>
    </row>
    <row r="192" spans="2:20" ht="15">
      <c r="B192"/>
      <c r="N192" s="24"/>
      <c r="O192" s="24"/>
      <c r="P192"/>
      <c r="Q192"/>
      <c r="R192" s="24"/>
      <c r="S192" s="24"/>
      <c r="T192" s="24"/>
    </row>
    <row r="193" spans="2:20" ht="15">
      <c r="B193"/>
      <c r="N193" s="24"/>
      <c r="O193" s="24"/>
      <c r="P193"/>
      <c r="Q193"/>
      <c r="R193" s="24"/>
      <c r="S193" s="24"/>
      <c r="T193" s="24"/>
    </row>
    <row r="194" spans="2:20" ht="15">
      <c r="B194"/>
      <c r="N194" s="24"/>
      <c r="O194" s="24"/>
      <c r="P194"/>
      <c r="Q194"/>
      <c r="R194" s="24"/>
      <c r="S194" s="24"/>
      <c r="T194" s="24"/>
    </row>
    <row r="195" spans="2:20" ht="15">
      <c r="B195"/>
      <c r="N195" s="24"/>
      <c r="O195" s="24"/>
      <c r="P195"/>
      <c r="Q195"/>
      <c r="R195" s="24"/>
      <c r="S195" s="24"/>
      <c r="T195" s="24"/>
    </row>
    <row r="196" spans="2:20" ht="15">
      <c r="B196"/>
      <c r="N196" s="24"/>
      <c r="O196" s="24"/>
      <c r="P196"/>
      <c r="Q196"/>
      <c r="R196" s="24"/>
      <c r="S196" s="24"/>
      <c r="T196" s="24"/>
    </row>
    <row r="197" spans="2:20" ht="15">
      <c r="B197"/>
      <c r="N197" s="24"/>
      <c r="O197" s="24"/>
      <c r="P197"/>
      <c r="Q197"/>
      <c r="R197" s="24"/>
      <c r="S197" s="24"/>
      <c r="T197" s="24"/>
    </row>
    <row r="198" spans="2:20" ht="15">
      <c r="B198"/>
      <c r="N198" s="24"/>
      <c r="O198" s="24"/>
      <c r="P198"/>
      <c r="Q198"/>
      <c r="R198" s="24"/>
      <c r="S198" s="24"/>
      <c r="T198" s="24"/>
    </row>
    <row r="199" spans="2:20" ht="15">
      <c r="B199"/>
      <c r="N199" s="24"/>
      <c r="O199" s="24"/>
      <c r="P199"/>
      <c r="Q199"/>
      <c r="R199" s="24"/>
      <c r="S199" s="24"/>
      <c r="T199" s="24"/>
    </row>
    <row r="200" spans="2:20" ht="15">
      <c r="B200"/>
      <c r="N200" s="24"/>
      <c r="O200" s="24"/>
      <c r="P200"/>
      <c r="Q200"/>
      <c r="R200" s="24"/>
      <c r="S200" s="24"/>
      <c r="T200" s="24"/>
    </row>
    <row r="201" spans="2:20" ht="15">
      <c r="B201"/>
      <c r="N201" s="24"/>
      <c r="O201" s="24"/>
      <c r="P201"/>
      <c r="Q201"/>
      <c r="R201" s="24"/>
      <c r="S201" s="24"/>
      <c r="T201" s="24"/>
    </row>
    <row r="202" spans="2:20" ht="15">
      <c r="B202"/>
      <c r="N202" s="24"/>
      <c r="O202" s="24"/>
      <c r="P202"/>
      <c r="Q202"/>
      <c r="R202" s="24"/>
      <c r="S202" s="24"/>
      <c r="T202" s="24"/>
    </row>
    <row r="203" spans="2:20" ht="15">
      <c r="B203"/>
      <c r="N203" s="24"/>
      <c r="O203" s="24"/>
      <c r="P203"/>
      <c r="Q203"/>
      <c r="R203" s="24"/>
      <c r="S203" s="24"/>
      <c r="T203" s="24"/>
    </row>
    <row r="204" spans="2:20" ht="15">
      <c r="B204"/>
      <c r="N204" s="24"/>
      <c r="O204" s="24"/>
      <c r="P204"/>
      <c r="Q204"/>
      <c r="R204" s="24"/>
      <c r="S204" s="24"/>
      <c r="T204" s="24"/>
    </row>
    <row r="205" spans="2:20" ht="15">
      <c r="B205"/>
      <c r="N205" s="24"/>
      <c r="O205" s="24"/>
      <c r="P205"/>
      <c r="Q205"/>
      <c r="R205" s="24"/>
      <c r="S205" s="24"/>
      <c r="T205" s="24"/>
    </row>
    <row r="206" spans="2:20" ht="15">
      <c r="B206"/>
      <c r="N206" s="24"/>
      <c r="O206" s="24"/>
      <c r="P206"/>
      <c r="Q206"/>
      <c r="R206" s="24"/>
      <c r="S206" s="24"/>
      <c r="T206" s="24"/>
    </row>
    <row r="207" spans="2:20" ht="15">
      <c r="B207"/>
      <c r="N207" s="24"/>
      <c r="O207" s="24"/>
      <c r="P207"/>
      <c r="Q207"/>
      <c r="R207" s="24"/>
      <c r="S207" s="24"/>
      <c r="T207" s="24"/>
    </row>
    <row r="208" spans="2:20" ht="15">
      <c r="B208"/>
      <c r="N208" s="24"/>
      <c r="O208" s="24"/>
      <c r="P208"/>
      <c r="Q208"/>
      <c r="R208" s="24"/>
      <c r="S208" s="24"/>
      <c r="T208" s="24"/>
    </row>
    <row r="209" spans="2:20" ht="15">
      <c r="B209"/>
      <c r="N209" s="24"/>
      <c r="O209" s="24"/>
      <c r="P209"/>
      <c r="Q209"/>
      <c r="R209" s="24"/>
      <c r="S209" s="24"/>
      <c r="T209" s="24"/>
    </row>
    <row r="210" spans="2:20" ht="15">
      <c r="B210"/>
      <c r="N210" s="24"/>
      <c r="O210" s="24"/>
      <c r="P210"/>
      <c r="Q210"/>
      <c r="R210" s="24"/>
      <c r="S210" s="24"/>
      <c r="T210" s="24"/>
    </row>
    <row r="211" spans="2:20" ht="15">
      <c r="B211"/>
      <c r="N211" s="24"/>
      <c r="O211" s="24"/>
      <c r="P211"/>
      <c r="Q211"/>
      <c r="R211" s="24"/>
      <c r="S211" s="24"/>
      <c r="T211" s="24"/>
    </row>
    <row r="212" spans="2:20" ht="15">
      <c r="B212"/>
      <c r="N212" s="24"/>
      <c r="O212" s="24"/>
      <c r="P212"/>
      <c r="Q212"/>
      <c r="R212" s="24"/>
      <c r="S212" s="24"/>
      <c r="T212" s="24"/>
    </row>
    <row r="213" spans="2:20" ht="15">
      <c r="B213"/>
      <c r="N213" s="24"/>
      <c r="O213" s="24"/>
      <c r="P213"/>
      <c r="Q213"/>
      <c r="R213" s="24"/>
      <c r="S213" s="24"/>
      <c r="T213" s="24"/>
    </row>
    <row r="214" spans="2:20" ht="15">
      <c r="B214"/>
      <c r="N214" s="24"/>
      <c r="O214" s="24"/>
      <c r="P214"/>
      <c r="Q214"/>
      <c r="R214" s="24"/>
      <c r="S214" s="24"/>
      <c r="T214" s="24"/>
    </row>
    <row r="215" spans="2:20" ht="15">
      <c r="B215"/>
      <c r="N215" s="24"/>
      <c r="O215" s="24"/>
      <c r="P215"/>
      <c r="Q215"/>
      <c r="R215" s="24"/>
      <c r="S215" s="24"/>
      <c r="T215" s="24"/>
    </row>
    <row r="216" spans="2:20" ht="15">
      <c r="B216"/>
      <c r="N216" s="24"/>
      <c r="O216" s="24"/>
      <c r="P216"/>
      <c r="Q216"/>
      <c r="R216" s="24"/>
      <c r="S216" s="24"/>
      <c r="T216" s="24"/>
    </row>
    <row r="217" spans="2:20" ht="15">
      <c r="B217"/>
      <c r="N217" s="24"/>
      <c r="O217" s="24"/>
      <c r="P217"/>
      <c r="Q217"/>
      <c r="R217" s="24"/>
      <c r="S217" s="24"/>
      <c r="T217" s="24"/>
    </row>
    <row r="218" spans="2:20" ht="15">
      <c r="B218"/>
      <c r="N218" s="24"/>
      <c r="O218" s="24"/>
      <c r="P218"/>
      <c r="Q218"/>
      <c r="R218" s="24"/>
      <c r="S218" s="24"/>
      <c r="T218" s="24"/>
    </row>
    <row r="219" spans="1:20" s="3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 s="24"/>
      <c r="N219" s="24"/>
      <c r="O219" s="24"/>
      <c r="P219"/>
      <c r="Q219"/>
      <c r="R219" s="24"/>
      <c r="S219" s="24"/>
      <c r="T219" s="24"/>
    </row>
    <row r="220" spans="2:20" ht="15">
      <c r="B220"/>
      <c r="N220" s="24"/>
      <c r="O220" s="24"/>
      <c r="P220"/>
      <c r="Q220"/>
      <c r="R220" s="24"/>
      <c r="S220" s="24"/>
      <c r="T220" s="24"/>
    </row>
    <row r="221" spans="2:20" ht="15">
      <c r="B221"/>
      <c r="N221" s="24"/>
      <c r="O221" s="24"/>
      <c r="P221"/>
      <c r="Q221"/>
      <c r="R221" s="24"/>
      <c r="S221" s="24"/>
      <c r="T221" s="24"/>
    </row>
    <row r="222" spans="2:20" ht="15">
      <c r="B222"/>
      <c r="N222" s="24"/>
      <c r="O222" s="24"/>
      <c r="P222"/>
      <c r="Q222"/>
      <c r="R222" s="24"/>
      <c r="S222" s="24"/>
      <c r="T222" s="24"/>
    </row>
    <row r="223" spans="2:20" ht="15">
      <c r="B223"/>
      <c r="N223" s="24"/>
      <c r="O223" s="24"/>
      <c r="P223"/>
      <c r="Q223"/>
      <c r="R223" s="24"/>
      <c r="S223" s="24"/>
      <c r="T223" s="24"/>
    </row>
    <row r="224" spans="2:20" ht="15">
      <c r="B224"/>
      <c r="N224" s="24"/>
      <c r="O224" s="24"/>
      <c r="P224"/>
      <c r="Q224"/>
      <c r="R224" s="24"/>
      <c r="S224" s="24"/>
      <c r="T224" s="24"/>
    </row>
    <row r="225" spans="2:20" ht="15">
      <c r="B225"/>
      <c r="N225" s="24"/>
      <c r="O225" s="24"/>
      <c r="P225"/>
      <c r="Q225"/>
      <c r="R225" s="24"/>
      <c r="S225" s="24"/>
      <c r="T225" s="24"/>
    </row>
    <row r="226" spans="2:20" ht="15">
      <c r="B226"/>
      <c r="N226" s="24"/>
      <c r="O226" s="24"/>
      <c r="P226"/>
      <c r="Q226"/>
      <c r="R226" s="24"/>
      <c r="S226" s="24"/>
      <c r="T226" s="24"/>
    </row>
    <row r="227" spans="2:20" ht="15">
      <c r="B227"/>
      <c r="N227" s="24"/>
      <c r="O227" s="24"/>
      <c r="P227"/>
      <c r="Q227"/>
      <c r="R227" s="24"/>
      <c r="S227" s="24"/>
      <c r="T227" s="24"/>
    </row>
    <row r="228" spans="2:20" ht="15">
      <c r="B228"/>
      <c r="N228" s="24"/>
      <c r="O228" s="24"/>
      <c r="P228"/>
      <c r="Q228"/>
      <c r="R228" s="24"/>
      <c r="S228" s="24"/>
      <c r="T228" s="24"/>
    </row>
    <row r="229" spans="2:20" ht="15">
      <c r="B229"/>
      <c r="N229" s="24"/>
      <c r="O229" s="24"/>
      <c r="P229"/>
      <c r="Q229"/>
      <c r="R229" s="24"/>
      <c r="S229" s="24"/>
      <c r="T229" s="24"/>
    </row>
    <row r="230" spans="2:20" ht="15">
      <c r="B230"/>
      <c r="N230" s="24"/>
      <c r="O230" s="24"/>
      <c r="P230"/>
      <c r="Q230"/>
      <c r="R230" s="24"/>
      <c r="S230" s="24"/>
      <c r="T230" s="24"/>
    </row>
    <row r="231" spans="2:20" ht="15">
      <c r="B231"/>
      <c r="N231" s="24"/>
      <c r="O231" s="24"/>
      <c r="P231"/>
      <c r="Q231"/>
      <c r="R231" s="24"/>
      <c r="S231" s="24"/>
      <c r="T231" s="24"/>
    </row>
    <row r="232" spans="2:20" ht="15">
      <c r="B232"/>
      <c r="N232" s="24"/>
      <c r="O232" s="24"/>
      <c r="P232"/>
      <c r="Q232"/>
      <c r="R232" s="24"/>
      <c r="S232" s="24"/>
      <c r="T232" s="24"/>
    </row>
    <row r="233" spans="2:20" ht="15">
      <c r="B233"/>
      <c r="N233" s="24"/>
      <c r="O233" s="24"/>
      <c r="P233"/>
      <c r="Q233"/>
      <c r="R233" s="24"/>
      <c r="S233" s="24"/>
      <c r="T233" s="24"/>
    </row>
    <row r="234" spans="2:20" ht="15">
      <c r="B234"/>
      <c r="N234" s="24"/>
      <c r="O234" s="24"/>
      <c r="P234"/>
      <c r="Q234"/>
      <c r="R234" s="24"/>
      <c r="S234" s="24"/>
      <c r="T234" s="24"/>
    </row>
    <row r="235" spans="2:20" ht="15">
      <c r="B235"/>
      <c r="N235" s="24"/>
      <c r="O235" s="24"/>
      <c r="P235"/>
      <c r="Q235"/>
      <c r="R235" s="24"/>
      <c r="S235" s="24"/>
      <c r="T235" s="24"/>
    </row>
    <row r="236" spans="2:20" ht="15">
      <c r="B236"/>
      <c r="N236" s="24"/>
      <c r="O236" s="24"/>
      <c r="P236"/>
      <c r="Q236"/>
      <c r="R236" s="24"/>
      <c r="S236" s="24"/>
      <c r="T236" s="24"/>
    </row>
    <row r="237" spans="2:20" ht="15">
      <c r="B237"/>
      <c r="N237" s="24"/>
      <c r="O237" s="24"/>
      <c r="P237"/>
      <c r="Q237"/>
      <c r="R237" s="24"/>
      <c r="S237" s="24"/>
      <c r="T237" s="24"/>
    </row>
    <row r="238" spans="2:20" ht="15">
      <c r="B238"/>
      <c r="N238" s="24"/>
      <c r="O238" s="24"/>
      <c r="P238"/>
      <c r="Q238"/>
      <c r="R238" s="24"/>
      <c r="S238" s="24"/>
      <c r="T238" s="24"/>
    </row>
    <row r="239" spans="2:20" ht="15">
      <c r="B239"/>
      <c r="N239" s="24"/>
      <c r="O239" s="24"/>
      <c r="P239"/>
      <c r="Q239"/>
      <c r="R239" s="24"/>
      <c r="S239" s="24"/>
      <c r="T239" s="24"/>
    </row>
    <row r="240" spans="2:20" ht="15">
      <c r="B240"/>
      <c r="N240" s="24"/>
      <c r="O240" s="24"/>
      <c r="P240"/>
      <c r="Q240"/>
      <c r="R240" s="24"/>
      <c r="S240" s="24"/>
      <c r="T240" s="24"/>
    </row>
    <row r="241" spans="2:20" ht="15">
      <c r="B241"/>
      <c r="N241" s="24"/>
      <c r="O241" s="24"/>
      <c r="P241"/>
      <c r="Q241"/>
      <c r="R241" s="24"/>
      <c r="S241" s="24"/>
      <c r="T241" s="24"/>
    </row>
    <row r="242" spans="2:20" ht="15">
      <c r="B242"/>
      <c r="N242" s="24"/>
      <c r="O242" s="24"/>
      <c r="P242"/>
      <c r="Q242"/>
      <c r="R242" s="24"/>
      <c r="S242" s="24"/>
      <c r="T242" s="24"/>
    </row>
    <row r="243" spans="2:20" ht="15">
      <c r="B243"/>
      <c r="N243" s="24"/>
      <c r="O243" s="24"/>
      <c r="P243"/>
      <c r="Q243"/>
      <c r="R243" s="24"/>
      <c r="S243" s="24"/>
      <c r="T243" s="24"/>
    </row>
    <row r="244" spans="2:20" ht="15">
      <c r="B244"/>
      <c r="N244" s="24"/>
      <c r="O244" s="24"/>
      <c r="P244"/>
      <c r="Q244"/>
      <c r="R244" s="24"/>
      <c r="S244" s="24"/>
      <c r="T244" s="24"/>
    </row>
    <row r="245" spans="2:20" ht="15">
      <c r="B245"/>
      <c r="N245" s="24"/>
      <c r="O245" s="24"/>
      <c r="P245"/>
      <c r="Q245"/>
      <c r="R245" s="24"/>
      <c r="S245" s="24"/>
      <c r="T245" s="24"/>
    </row>
    <row r="246" spans="2:20" ht="15">
      <c r="B246"/>
      <c r="N246" s="24"/>
      <c r="O246" s="24"/>
      <c r="P246"/>
      <c r="Q246"/>
      <c r="R246" s="24"/>
      <c r="S246" s="24"/>
      <c r="T246" s="24"/>
    </row>
    <row r="247" spans="2:20" ht="15">
      <c r="B247"/>
      <c r="N247" s="24"/>
      <c r="O247" s="24"/>
      <c r="P247"/>
      <c r="Q247"/>
      <c r="R247" s="24"/>
      <c r="S247" s="24"/>
      <c r="T247" s="24"/>
    </row>
    <row r="248" spans="2:20" ht="15">
      <c r="B248"/>
      <c r="N248" s="24"/>
      <c r="O248" s="24"/>
      <c r="P248"/>
      <c r="Q248"/>
      <c r="R248" s="24"/>
      <c r="S248" s="24"/>
      <c r="T248" s="24"/>
    </row>
    <row r="292" ht="30" customHeight="1"/>
  </sheetData>
  <sheetProtection/>
  <mergeCells count="20">
    <mergeCell ref="R1:R2"/>
    <mergeCell ref="S1:S2"/>
    <mergeCell ref="T1:T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P1:P2"/>
    <mergeCell ref="Q1:Q2"/>
    <mergeCell ref="B1:B2"/>
    <mergeCell ref="L1:L2"/>
    <mergeCell ref="N1:N2"/>
    <mergeCell ref="O1:O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2" t="s">
        <v>102</v>
      </c>
      <c r="B1" s="82"/>
      <c r="C1" s="82"/>
      <c r="D1" s="82"/>
      <c r="E1" s="82"/>
      <c r="F1" s="82"/>
      <c r="G1" s="82"/>
      <c r="H1" s="82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84" t="s">
        <v>36</v>
      </c>
      <c r="B3" s="84"/>
      <c r="C3" s="84"/>
      <c r="D3" s="84"/>
      <c r="E3" s="84"/>
      <c r="F3" s="84"/>
      <c r="G3" s="84"/>
      <c r="H3" s="84"/>
      <c r="I3" s="84"/>
      <c r="J3" s="8"/>
      <c r="K3" s="8"/>
      <c r="L3" s="11"/>
    </row>
    <row r="4" spans="1:12" ht="15">
      <c r="A4" s="86" t="s">
        <v>35</v>
      </c>
      <c r="B4" s="86"/>
      <c r="C4" s="83" t="s">
        <v>97</v>
      </c>
      <c r="D4" s="83"/>
      <c r="E4" s="83"/>
      <c r="F4" s="18" t="s">
        <v>98</v>
      </c>
      <c r="G4" s="84" t="s">
        <v>99</v>
      </c>
      <c r="H4" s="85"/>
      <c r="I4" s="18"/>
      <c r="J4" s="10"/>
      <c r="K4" s="8"/>
      <c r="L4" s="11"/>
    </row>
    <row r="5" spans="1:12" ht="15">
      <c r="A5" s="28"/>
      <c r="B5" s="28"/>
      <c r="C5" s="27"/>
      <c r="D5" s="27"/>
      <c r="E5" s="39" t="s">
        <v>43</v>
      </c>
      <c r="F5" s="18"/>
      <c r="H5" s="26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81"/>
      <c r="H6" s="81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81"/>
      <c r="H7" s="81"/>
      <c r="I7" s="17"/>
      <c r="J7" s="8"/>
      <c r="K7" s="8"/>
      <c r="L7" s="11"/>
    </row>
    <row r="8" spans="1:12" ht="15.75" thickBot="1">
      <c r="A8" s="77" t="s">
        <v>101</v>
      </c>
      <c r="B8" s="77"/>
      <c r="C8" s="77"/>
      <c r="D8" s="77"/>
      <c r="E8" s="80" t="s">
        <v>38</v>
      </c>
      <c r="F8" s="80"/>
      <c r="G8" s="80"/>
      <c r="H8" s="80"/>
      <c r="I8" s="10"/>
      <c r="J8" s="8"/>
      <c r="K8" s="8"/>
      <c r="L8" s="11"/>
    </row>
    <row r="9" spans="1:12" ht="15">
      <c r="A9" s="78" t="s">
        <v>0</v>
      </c>
      <c r="B9" s="73" t="s">
        <v>1</v>
      </c>
      <c r="C9" s="73" t="s">
        <v>2</v>
      </c>
      <c r="D9" s="73" t="s">
        <v>3</v>
      </c>
      <c r="E9" s="73"/>
      <c r="F9" s="73" t="s">
        <v>4</v>
      </c>
      <c r="G9" s="73" t="s">
        <v>5</v>
      </c>
      <c r="H9" s="74"/>
      <c r="I9" s="8"/>
      <c r="J9" s="8"/>
      <c r="K9" s="8"/>
      <c r="L9" s="11"/>
    </row>
    <row r="10" spans="1:12" ht="15">
      <c r="A10" s="79"/>
      <c r="B10" s="75"/>
      <c r="C10" s="75"/>
      <c r="D10" s="75"/>
      <c r="E10" s="75"/>
      <c r="F10" s="75"/>
      <c r="G10" s="75"/>
      <c r="H10" s="76"/>
      <c r="I10" s="8"/>
      <c r="J10" s="8"/>
      <c r="K10" s="8"/>
      <c r="L10" s="11"/>
    </row>
    <row r="11" spans="1:12" ht="33.75">
      <c r="A11" s="79"/>
      <c r="B11" s="75"/>
      <c r="C11" s="75"/>
      <c r="D11" s="16" t="s">
        <v>6</v>
      </c>
      <c r="E11" s="16" t="s">
        <v>7</v>
      </c>
      <c r="F11" s="75"/>
      <c r="G11" s="75"/>
      <c r="H11" s="76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2/2016</v>
      </c>
      <c r="C12" s="1" t="str">
        <f>Sheet1!D3&amp;" "&amp;Sheet1!E3</f>
        <v>Bogavac Tijana</v>
      </c>
      <c r="D12" s="4">
        <f>Sheet1!G3+Sheet1!I3+Sheet1!M3+Sheet1!F3+Sheet1!H3</f>
        <v>17.5</v>
      </c>
      <c r="E12" s="4">
        <f>Sheet1!R3</f>
        <v>0</v>
      </c>
      <c r="F12" s="4">
        <f>Sheet1!S3</f>
        <v>17.5</v>
      </c>
      <c r="G12" s="4" t="str">
        <f>Sheet1!T3</f>
        <v>F</v>
      </c>
      <c r="H12" s="7" t="str">
        <f aca="true" t="shared" si="0" ref="H12:H28"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4/2016</v>
      </c>
      <c r="C13" s="1" t="str">
        <f>Sheet1!D4&amp;" "&amp;Sheet1!E4</f>
        <v>Martinović Marina</v>
      </c>
      <c r="D13" s="4">
        <f>Sheet1!G4+Sheet1!I4+Sheet1!M4+Sheet1!F4+Sheet1!H4</f>
        <v>20.5</v>
      </c>
      <c r="E13" s="4">
        <f>Sheet1!R4</f>
        <v>0</v>
      </c>
      <c r="F13" s="4">
        <f>Sheet1!S4</f>
        <v>20.5</v>
      </c>
      <c r="G13" s="4" t="str">
        <f>Sheet1!T4</f>
        <v>F</v>
      </c>
      <c r="H13" s="7" t="str">
        <f t="shared" si="0"/>
        <v>Nedovoljan</v>
      </c>
    </row>
    <row r="14" spans="1:8" ht="15">
      <c r="A14" s="6">
        <f>Sheet1!A5</f>
        <v>3</v>
      </c>
      <c r="B14" s="1" t="str">
        <f>Sheet1!B5&amp;"/"&amp;Sheet1!C5</f>
        <v>5/2016</v>
      </c>
      <c r="C14" s="1" t="str">
        <f>Sheet1!D5&amp;" "&amp;Sheet1!E5</f>
        <v>Brajković Lakić-Lari</v>
      </c>
      <c r="D14" s="4">
        <f>Sheet1!G5+Sheet1!I5+Sheet1!M5+Sheet1!F5+Sheet1!H5</f>
        <v>18.5</v>
      </c>
      <c r="E14" s="4">
        <f>Sheet1!R5</f>
        <v>0</v>
      </c>
      <c r="F14" s="4">
        <f>Sheet1!S5</f>
        <v>18.5</v>
      </c>
      <c r="G14" s="4" t="str">
        <f>Sheet1!T5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6/2016</v>
      </c>
      <c r="C15" s="1" t="str">
        <f>Sheet1!D6&amp;" "&amp;Sheet1!E6</f>
        <v>Dedović Aleksandra</v>
      </c>
      <c r="D15" s="4">
        <f>Sheet1!G6+Sheet1!I6+Sheet1!M6+Sheet1!F6+Sheet1!H6</f>
        <v>44.5</v>
      </c>
      <c r="E15" s="4">
        <f>Sheet1!R6</f>
        <v>46</v>
      </c>
      <c r="F15" s="4">
        <f>Sheet1!S6</f>
        <v>90.5</v>
      </c>
      <c r="G15" s="4" t="str">
        <f>Sheet1!T6</f>
        <v>A</v>
      </c>
      <c r="H15" s="7" t="str">
        <f t="shared" si="0"/>
        <v>Odlican</v>
      </c>
    </row>
    <row r="16" spans="1:8" ht="15">
      <c r="A16" s="6">
        <f>Sheet1!A7</f>
        <v>5</v>
      </c>
      <c r="B16" s="1" t="str">
        <f>Sheet1!B7&amp;"/"&amp;Sheet1!C7</f>
        <v>8/2016</v>
      </c>
      <c r="C16" s="1" t="str">
        <f>Sheet1!D7&amp;" "&amp;Sheet1!E7</f>
        <v>Rakonjac Milica</v>
      </c>
      <c r="D16" s="4">
        <f>Sheet1!G7+Sheet1!I7+Sheet1!M7+Sheet1!F7+Sheet1!H7</f>
        <v>17</v>
      </c>
      <c r="E16" s="4">
        <f>Sheet1!R7</f>
        <v>0</v>
      </c>
      <c r="F16" s="4">
        <f>Sheet1!S7</f>
        <v>17</v>
      </c>
      <c r="G16" s="4" t="str">
        <f>Sheet1!T7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10/2016</v>
      </c>
      <c r="C17" s="1" t="str">
        <f>Sheet1!D8&amp;" "&amp;Sheet1!E8</f>
        <v>Vuković Gordana</v>
      </c>
      <c r="D17" s="4">
        <f>Sheet1!G8+Sheet1!I8+Sheet1!M8+Sheet1!F8+Sheet1!H8</f>
        <v>45.5</v>
      </c>
      <c r="E17" s="4">
        <f>Sheet1!R8</f>
        <v>35</v>
      </c>
      <c r="F17" s="4">
        <f>Sheet1!S8</f>
        <v>80.5</v>
      </c>
      <c r="G17" s="4" t="str">
        <f>Sheet1!T8</f>
        <v>B</v>
      </c>
      <c r="H17" s="7" t="str">
        <f t="shared" si="0"/>
        <v>Vrlo dobar</v>
      </c>
    </row>
    <row r="18" spans="1:8" ht="15">
      <c r="A18" s="6">
        <f>Sheet1!A9</f>
        <v>7</v>
      </c>
      <c r="B18" s="1" t="str">
        <f>Sheet1!B9&amp;"/"&amp;Sheet1!C9</f>
        <v>11/2016</v>
      </c>
      <c r="C18" s="1" t="str">
        <f>Sheet1!D9&amp;" "&amp;Sheet1!E9</f>
        <v>Lončar Sanja</v>
      </c>
      <c r="D18" s="4">
        <f>Sheet1!G9+Sheet1!I9+Sheet1!M9+Sheet1!F9+Sheet1!H9</f>
        <v>46</v>
      </c>
      <c r="E18" s="4">
        <f>Sheet1!R9</f>
        <v>41</v>
      </c>
      <c r="F18" s="4">
        <f>Sheet1!S9</f>
        <v>87</v>
      </c>
      <c r="G18" s="4" t="str">
        <f>Sheet1!T9</f>
        <v>B</v>
      </c>
      <c r="H18" s="7" t="str">
        <f t="shared" si="0"/>
        <v>Vrlo dobar</v>
      </c>
    </row>
    <row r="19" spans="1:8" ht="15">
      <c r="A19" s="6">
        <f>Sheet1!A10</f>
        <v>8</v>
      </c>
      <c r="B19" s="1" t="str">
        <f>Sheet1!B10&amp;"/"&amp;Sheet1!C10</f>
        <v>15/2016</v>
      </c>
      <c r="C19" s="1" t="str">
        <f>Sheet1!D10&amp;" "&amp;Sheet1!E10</f>
        <v>Vujisić Andrea</v>
      </c>
      <c r="D19" s="4">
        <f>Sheet1!G10+Sheet1!I10+Sheet1!M10+Sheet1!F10+Sheet1!H10</f>
        <v>45.5</v>
      </c>
      <c r="E19" s="4">
        <f>Sheet1!R10</f>
        <v>0</v>
      </c>
      <c r="F19" s="4">
        <f>Sheet1!S10</f>
        <v>45.5</v>
      </c>
      <c r="G19" s="4" t="str">
        <f>Sheet1!T10</f>
        <v>F</v>
      </c>
      <c r="H19" s="7" t="str">
        <f t="shared" si="0"/>
        <v>Nedovoljan</v>
      </c>
    </row>
    <row r="20" spans="1:8" ht="15">
      <c r="A20" s="6">
        <v>9</v>
      </c>
      <c r="B20" s="1" t="str">
        <f>Sheet1!B11&amp;"/"&amp;Sheet1!C11</f>
        <v>18/2016</v>
      </c>
      <c r="C20" s="1" t="str">
        <f>Sheet1!D11&amp;" "&amp;Sheet1!E11</f>
        <v>Šekularac Milena</v>
      </c>
      <c r="D20" s="4">
        <f>Sheet1!G11+Sheet1!I11+Sheet1!M11+Sheet1!F11+Sheet1!H11</f>
        <v>17.5</v>
      </c>
      <c r="E20" s="4">
        <f>Sheet1!R11</f>
        <v>0</v>
      </c>
      <c r="F20" s="4">
        <f>Sheet1!S11</f>
        <v>17.5</v>
      </c>
      <c r="G20" s="4" t="str">
        <f>Sheet1!T11</f>
        <v>F</v>
      </c>
      <c r="H20" s="7" t="str">
        <f t="shared" si="0"/>
        <v>Nedovoljan</v>
      </c>
    </row>
    <row r="21" spans="1:8" ht="15">
      <c r="A21" s="6">
        <v>10</v>
      </c>
      <c r="B21" s="1" t="str">
        <f>Sheet1!B12&amp;"/"&amp;Sheet1!C12</f>
        <v>19/2016</v>
      </c>
      <c r="C21" s="1" t="str">
        <f>Sheet1!D12&amp;" "&amp;Sheet1!E12</f>
        <v>Dragnić Tijana</v>
      </c>
      <c r="D21" s="4">
        <f>Sheet1!G12+Sheet1!I12+Sheet1!M12+Sheet1!F12+Sheet1!H12</f>
        <v>40.5</v>
      </c>
      <c r="E21" s="4">
        <f>Sheet1!R12</f>
        <v>33</v>
      </c>
      <c r="F21" s="4">
        <f>Sheet1!S12</f>
        <v>73.5</v>
      </c>
      <c r="G21" s="4" t="str">
        <f>Sheet1!T12</f>
        <v>C</v>
      </c>
      <c r="H21" s="7" t="str">
        <f t="shared" si="0"/>
        <v>Dobar</v>
      </c>
    </row>
    <row r="22" spans="1:8" ht="15">
      <c r="A22" s="6">
        <v>11</v>
      </c>
      <c r="B22" s="1" t="str">
        <f>Sheet1!B13&amp;"/"&amp;Sheet1!C13</f>
        <v>24/2016</v>
      </c>
      <c r="C22" s="1" t="str">
        <f>Sheet1!D13&amp;" "&amp;Sheet1!E13</f>
        <v>Stanišić Vuk</v>
      </c>
      <c r="D22" s="4">
        <f>Sheet1!G13+Sheet1!I13+Sheet1!M13+Sheet1!F13+Sheet1!H13</f>
        <v>19</v>
      </c>
      <c r="E22" s="4">
        <f>Sheet1!R13</f>
        <v>0</v>
      </c>
      <c r="F22" s="4">
        <f>Sheet1!S13</f>
        <v>19</v>
      </c>
      <c r="G22" s="4" t="str">
        <f>Sheet1!T13</f>
        <v>F</v>
      </c>
      <c r="H22" s="7" t="str">
        <f t="shared" si="0"/>
        <v>Nedovoljan</v>
      </c>
    </row>
    <row r="23" spans="1:8" ht="15">
      <c r="A23" s="6">
        <v>12</v>
      </c>
      <c r="B23" s="1" t="str">
        <f>Sheet1!B14&amp;"/"&amp;Sheet1!C14</f>
        <v>26/2016</v>
      </c>
      <c r="C23" s="1" t="str">
        <f>Sheet1!D14&amp;" "&amp;Sheet1!E14</f>
        <v>Marković Vladana</v>
      </c>
      <c r="D23" s="4">
        <f>Sheet1!G14+Sheet1!I14+Sheet1!M14+Sheet1!F14+Sheet1!H14</f>
        <v>22.5</v>
      </c>
      <c r="E23" s="4">
        <f>Sheet1!R14</f>
        <v>0</v>
      </c>
      <c r="F23" s="4">
        <f>Sheet1!S14</f>
        <v>22.5</v>
      </c>
      <c r="G23" s="4" t="str">
        <f>Sheet1!T14</f>
        <v>F</v>
      </c>
      <c r="H23" s="7" t="str">
        <f t="shared" si="0"/>
        <v>Nedovoljan</v>
      </c>
    </row>
    <row r="24" spans="1:8" ht="15">
      <c r="A24" s="6">
        <v>13</v>
      </c>
      <c r="B24" s="1" t="str">
        <f>Sheet1!B15&amp;"/"&amp;Sheet1!C15</f>
        <v>29/2016</v>
      </c>
      <c r="C24" s="1" t="str">
        <f>Sheet1!D15&amp;" "&amp;Sheet1!E15</f>
        <v>Došljak  Velibor</v>
      </c>
      <c r="D24" s="4">
        <f>Sheet1!G15+Sheet1!I15+Sheet1!M15+Sheet1!F15+Sheet1!H15</f>
        <v>47.5</v>
      </c>
      <c r="E24" s="4">
        <f>Sheet1!R15</f>
        <v>50</v>
      </c>
      <c r="F24" s="4">
        <f>Sheet1!S15</f>
        <v>97.5</v>
      </c>
      <c r="G24" s="4" t="str">
        <f>Sheet1!T15</f>
        <v>A</v>
      </c>
      <c r="H24" s="7" t="str">
        <f t="shared" si="0"/>
        <v>Odlican</v>
      </c>
    </row>
    <row r="25" spans="1:8" ht="15">
      <c r="A25" s="6">
        <v>14</v>
      </c>
      <c r="B25" s="1" t="str">
        <f>Sheet1!B16&amp;"/"&amp;Sheet1!C16</f>
        <v>35/2016</v>
      </c>
      <c r="C25" s="1" t="str">
        <f>Sheet1!D16&amp;" "&amp;Sheet1!E16</f>
        <v>Vlaović Bojana</v>
      </c>
      <c r="D25" s="4">
        <f>Sheet1!G16+Sheet1!I16+Sheet1!M16+Sheet1!F16+Sheet1!H16</f>
        <v>41</v>
      </c>
      <c r="E25" s="4">
        <f>Sheet1!R16</f>
        <v>17</v>
      </c>
      <c r="F25" s="4">
        <f>Sheet1!S16</f>
        <v>58</v>
      </c>
      <c r="G25" s="4" t="str">
        <f>Sheet1!T16</f>
        <v>E</v>
      </c>
      <c r="H25" s="7" t="str">
        <f t="shared" si="0"/>
        <v>Dovoljan</v>
      </c>
    </row>
    <row r="26" spans="1:8" ht="15">
      <c r="A26" s="6">
        <v>15</v>
      </c>
      <c r="B26" s="1" t="str">
        <f>Sheet1!B17&amp;"/"&amp;Sheet1!C17</f>
        <v>37/2016</v>
      </c>
      <c r="C26" s="1" t="str">
        <f>Sheet1!D17&amp;" "&amp;Sheet1!E17</f>
        <v>Ćorović Velimir</v>
      </c>
      <c r="D26" s="4">
        <f>Sheet1!G17+Sheet1!I17+Sheet1!M17+Sheet1!F17+Sheet1!H17</f>
        <v>45.5</v>
      </c>
      <c r="E26" s="4">
        <f>Sheet1!R17</f>
        <v>50</v>
      </c>
      <c r="F26" s="4">
        <f>Sheet1!S17</f>
        <v>95.5</v>
      </c>
      <c r="G26" s="4" t="str">
        <f>Sheet1!T17</f>
        <v>A</v>
      </c>
      <c r="H26" s="7" t="str">
        <f t="shared" si="0"/>
        <v>Odlican</v>
      </c>
    </row>
    <row r="27" spans="1:8" ht="15">
      <c r="A27" s="6">
        <v>16</v>
      </c>
      <c r="B27" s="1" t="str">
        <f>Sheet1!B18&amp;"/"&amp;Sheet1!C18</f>
        <v>39/2016</v>
      </c>
      <c r="C27" s="1" t="str">
        <f>Sheet1!D18&amp;" "&amp;Sheet1!E18</f>
        <v>Jovović Milena</v>
      </c>
      <c r="D27" s="4">
        <f>Sheet1!G18+Sheet1!I18+Sheet1!M18+Sheet1!F18+Sheet1!H18</f>
        <v>41</v>
      </c>
      <c r="E27" s="4">
        <f>Sheet1!R18</f>
        <v>0</v>
      </c>
      <c r="F27" s="4">
        <f>Sheet1!S18</f>
        <v>41</v>
      </c>
      <c r="G27" s="4" t="str">
        <f>Sheet1!T18</f>
        <v>F</v>
      </c>
      <c r="H27" s="7" t="str">
        <f t="shared" si="0"/>
        <v>Nedovoljan</v>
      </c>
    </row>
    <row r="28" spans="1:8" ht="15">
      <c r="A28" s="6">
        <v>17</v>
      </c>
      <c r="B28" s="1" t="str">
        <f>Sheet1!B19&amp;"/"&amp;Sheet1!C19</f>
        <v>43/2016</v>
      </c>
      <c r="C28" s="1" t="str">
        <f>Sheet1!D19&amp;" "&amp;Sheet1!E19</f>
        <v>Šaranović Nevena</v>
      </c>
      <c r="D28" s="4">
        <f>Sheet1!G19+Sheet1!I19+Sheet1!M19+Sheet1!F19+Sheet1!H19</f>
        <v>0</v>
      </c>
      <c r="E28" s="4">
        <f>Sheet1!R19</f>
        <v>0</v>
      </c>
      <c r="F28" s="4">
        <f>Sheet1!S19</f>
        <v>0</v>
      </c>
      <c r="G28" s="4" t="str">
        <f>Sheet1!T19</f>
        <v>F</v>
      </c>
      <c r="H28" s="7" t="str">
        <f t="shared" si="0"/>
        <v>Nedovoljan</v>
      </c>
    </row>
    <row r="29" spans="1:8" ht="15">
      <c r="A29" s="6">
        <v>18</v>
      </c>
      <c r="B29" s="1" t="str">
        <f>Sheet1!B20&amp;"/"&amp;Sheet1!C20</f>
        <v>8/2015</v>
      </c>
      <c r="C29" s="1" t="str">
        <f>Sheet1!D20&amp;" "&amp;Sheet1!E20</f>
        <v>Vujović Aleksandar</v>
      </c>
      <c r="D29" s="4">
        <f>Sheet1!G20+Sheet1!I20+Sheet1!M20+Sheet1!F20+Sheet1!H20</f>
        <v>39</v>
      </c>
      <c r="E29" s="4">
        <f>Sheet1!R20</f>
        <v>32</v>
      </c>
      <c r="F29" s="4">
        <f>Sheet1!S20</f>
        <v>71</v>
      </c>
      <c r="G29" s="4" t="str">
        <f>Sheet1!T20</f>
        <v>C</v>
      </c>
      <c r="H29" s="7" t="str">
        <f aca="true" t="shared" si="1" ref="H29:H34">IF(F29&gt;=90,"Odlican",IF(F29&gt;=80,"Vrlo dobar",IF(F29&gt;=70,"Dobar",IF(F29&gt;=60,"Zadovoljavajuci",IF(F29&gt;=50,"Dovoljan","Nedovoljan")))))</f>
        <v>Dobar</v>
      </c>
    </row>
    <row r="30" spans="1:8" ht="15">
      <c r="A30" s="6">
        <v>19</v>
      </c>
      <c r="B30" s="1" t="str">
        <f>Sheet1!B21&amp;"/"&amp;Sheet1!C21</f>
        <v>9/2015</v>
      </c>
      <c r="C30" s="1" t="str">
        <f>Sheet1!D21&amp;" "&amp;Sheet1!E21</f>
        <v>Božović Blažo</v>
      </c>
      <c r="D30" s="40">
        <f>Sheet1!G21+Sheet1!I21+Sheet1!M21+Sheet1!F21+Sheet1!H21</f>
        <v>15</v>
      </c>
      <c r="E30" s="40">
        <f>Sheet1!R21</f>
        <v>0</v>
      </c>
      <c r="F30" s="40">
        <f>Sheet1!S21</f>
        <v>15</v>
      </c>
      <c r="G30" s="40" t="str">
        <f>Sheet1!T21</f>
        <v>F</v>
      </c>
      <c r="H30" s="7" t="str">
        <f t="shared" si="1"/>
        <v>Nedovoljan</v>
      </c>
    </row>
    <row r="31" spans="1:8" ht="15">
      <c r="A31" s="6">
        <v>20</v>
      </c>
      <c r="B31" s="1" t="str">
        <f>Sheet1!B22&amp;"/"&amp;Sheet1!C22</f>
        <v>14/2015</v>
      </c>
      <c r="C31" s="1" t="str">
        <f>Sheet1!D22&amp;" "&amp;Sheet1!E22</f>
        <v>Kasalica Nebojša</v>
      </c>
      <c r="D31" s="40">
        <f>Sheet1!G22+Sheet1!I22+Sheet1!M22+Sheet1!F22+Sheet1!H22</f>
        <v>16.5</v>
      </c>
      <c r="E31" s="40">
        <f>Sheet1!R22</f>
        <v>0</v>
      </c>
      <c r="F31" s="40">
        <f>Sheet1!S22</f>
        <v>16.5</v>
      </c>
      <c r="G31" s="40" t="str">
        <f>Sheet1!T22</f>
        <v>F</v>
      </c>
      <c r="H31" s="7" t="str">
        <f t="shared" si="1"/>
        <v>Nedovoljan</v>
      </c>
    </row>
    <row r="32" spans="1:8" ht="15">
      <c r="A32" s="6">
        <v>21</v>
      </c>
      <c r="B32" s="1" t="str">
        <f>Sheet1!B23&amp;"/"&amp;Sheet1!C23</f>
        <v>21/2015</v>
      </c>
      <c r="C32" s="1" t="str">
        <f>Sheet1!D23&amp;" "&amp;Sheet1!E23</f>
        <v>Bašić Rada</v>
      </c>
      <c r="D32" s="40">
        <f>Sheet1!G23+Sheet1!I23+Sheet1!M23+Sheet1!F23+Sheet1!H23</f>
        <v>24</v>
      </c>
      <c r="E32" s="40">
        <f>Sheet1!R23</f>
        <v>0</v>
      </c>
      <c r="F32" s="40">
        <f>Sheet1!S23</f>
        <v>24</v>
      </c>
      <c r="G32" s="40" t="str">
        <f>Sheet1!T23</f>
        <v>F</v>
      </c>
      <c r="H32" s="7" t="str">
        <f t="shared" si="1"/>
        <v>Nedovoljan</v>
      </c>
    </row>
    <row r="33" spans="1:8" ht="15">
      <c r="A33" s="6">
        <v>22</v>
      </c>
      <c r="B33" s="1" t="str">
        <f>Sheet1!B24&amp;"/"&amp;Sheet1!C24</f>
        <v>22/2015</v>
      </c>
      <c r="C33" s="1" t="str">
        <f>Sheet1!D24&amp;" "&amp;Sheet1!E24</f>
        <v>Kovačević Slavica</v>
      </c>
      <c r="D33" s="50">
        <f>Sheet1!G24+Sheet1!I24+Sheet1!M24+Sheet1!F24+Sheet1!H24</f>
        <v>30</v>
      </c>
      <c r="E33" s="50">
        <f>Sheet1!R24</f>
        <v>35</v>
      </c>
      <c r="F33" s="50">
        <f>Sheet1!S24</f>
        <v>65</v>
      </c>
      <c r="G33" s="50" t="str">
        <f>Sheet1!T24</f>
        <v>D</v>
      </c>
      <c r="H33" s="7" t="str">
        <f>IF(F33&gt;=90,"Odlican",IF(F33&gt;=80,"Vrlo dobar",IF(F33&gt;=70,"Dobar",IF(F33&gt;=60,"Zadovoljavajuci",IF(F33&gt;=50,"Dovoljan","Nedovoljan")))))</f>
        <v>Zadovoljavajuci</v>
      </c>
    </row>
    <row r="34" spans="1:8" ht="15">
      <c r="A34" s="6">
        <v>23</v>
      </c>
      <c r="B34" s="1" t="str">
        <f>Sheet1!B25&amp;"/"&amp;Sheet1!C25</f>
        <v>35/2015</v>
      </c>
      <c r="C34" s="1" t="str">
        <f>Sheet1!D25&amp;" "&amp;Sheet1!E25</f>
        <v>Bubanja Ivana</v>
      </c>
      <c r="D34" s="40">
        <f>Sheet1!G25+Sheet1!I25+Sheet1!M25+Sheet1!F25+Sheet1!H25</f>
        <v>9</v>
      </c>
      <c r="E34" s="40">
        <f>Sheet1!R25</f>
        <v>0</v>
      </c>
      <c r="F34" s="40">
        <f>Sheet1!S25</f>
        <v>9</v>
      </c>
      <c r="G34" s="40" t="str">
        <f>Sheet1!T25</f>
        <v>F</v>
      </c>
      <c r="H34" s="7" t="str">
        <f t="shared" si="1"/>
        <v>Nedovoljan</v>
      </c>
    </row>
    <row r="35" spans="1:8" ht="15">
      <c r="A35" s="6">
        <v>24</v>
      </c>
      <c r="B35" s="1" t="str">
        <f>Sheet1!B26&amp;"/"&amp;Sheet1!C26</f>
        <v>38/2015</v>
      </c>
      <c r="C35" s="1" t="str">
        <f>Sheet1!D26&amp;" "&amp;Sheet1!E26</f>
        <v>Marković Luka</v>
      </c>
      <c r="D35" s="50">
        <f>Sheet1!G26+Sheet1!I26+Sheet1!M26+Sheet1!F26+Sheet1!H26</f>
        <v>20.5</v>
      </c>
      <c r="E35" s="50">
        <f>Sheet1!R26</f>
        <v>0</v>
      </c>
      <c r="F35" s="50">
        <f>Sheet1!S26</f>
        <v>20.5</v>
      </c>
      <c r="G35" s="50" t="str">
        <f>Sheet1!T26</f>
        <v>F</v>
      </c>
      <c r="H35" s="7" t="str">
        <f>IF(F35&gt;=90,"Odlican",IF(F35&gt;=80,"Vrlo dobar",IF(F35&gt;=70,"Dobar",IF(F35&gt;=60,"Zadovoljavajuci",IF(F35&gt;=50,"Dovoljan","Nedovoljan")))))</f>
        <v>Nedovoljan</v>
      </c>
    </row>
    <row r="36" spans="1:8" ht="15">
      <c r="A36" s="6">
        <v>25</v>
      </c>
      <c r="B36" s="1" t="str">
        <f>Sheet1!B27&amp;"/"&amp;Sheet1!C27</f>
        <v>1/2014</v>
      </c>
      <c r="C36" s="1" t="str">
        <f>Sheet1!D27&amp;" "&amp;Sheet1!E27</f>
        <v>Milašinović Mara</v>
      </c>
      <c r="D36" s="41">
        <f>Sheet1!G27+Sheet1!I27+Sheet1!M27+Sheet1!F27+Sheet1!H27</f>
        <v>12.5</v>
      </c>
      <c r="E36" s="41">
        <f>Sheet1!R27</f>
        <v>0</v>
      </c>
      <c r="F36" s="41">
        <f>Sheet1!S27</f>
        <v>12.5</v>
      </c>
      <c r="G36" s="41" t="str">
        <f>Sheet1!T27</f>
        <v>F</v>
      </c>
      <c r="H36" s="7" t="str">
        <f>IF(F36&gt;=90,"Odlican",IF(F36&gt;=80,"Vrlo dobar",IF(F36&gt;=70,"Dobar",IF(F36&gt;=60,"Zadovoljavajuci",IF(F36&gt;=50,"Dovoljan","Nedovoljan")))))</f>
        <v>Nedovoljan</v>
      </c>
    </row>
    <row r="37" spans="1:8" ht="15">
      <c r="A37" s="6">
        <v>26</v>
      </c>
      <c r="B37" s="1" t="str">
        <f>Sheet1!B28&amp;"/"&amp;Sheet1!C28</f>
        <v>32/2014</v>
      </c>
      <c r="C37" s="1" t="str">
        <f>Sheet1!D28&amp;" "&amp;Sheet1!E28</f>
        <v>Božović Monika</v>
      </c>
      <c r="D37" s="47">
        <f>Sheet1!G28+Sheet1!I28+Sheet1!M28+Sheet1!F28+Sheet1!H28</f>
        <v>16.5</v>
      </c>
      <c r="E37" s="47">
        <f>Sheet1!R28</f>
        <v>0</v>
      </c>
      <c r="F37" s="47">
        <f>Sheet1!S28</f>
        <v>16.5</v>
      </c>
      <c r="G37" s="47" t="str">
        <f>Sheet1!T28</f>
        <v>F</v>
      </c>
      <c r="H37" s="7" t="str">
        <f>IF(F37&gt;=90,"Odlican",IF(F37&gt;=80,"Vrlo dobar",IF(F37&gt;=70,"Dobar",IF(F37&gt;=60,"Zadovoljavajuci",IF(F37&gt;=50,"Dovoljan","Nedovoljan")))))</f>
        <v>Nedovoljan</v>
      </c>
    </row>
    <row r="38" spans="1:8" ht="15">
      <c r="A38" s="6">
        <v>27</v>
      </c>
      <c r="B38" s="1" t="str">
        <f>Sheet1!B29&amp;"/"&amp;Sheet1!C29</f>
        <v>25/2012</v>
      </c>
      <c r="C38" s="1" t="str">
        <f>Sheet1!D29&amp;" "&amp;Sheet1!E29</f>
        <v>Kršić Faris</v>
      </c>
      <c r="D38" s="50">
        <f>Sheet1!G29+Sheet1!I29+Sheet1!M29+Sheet1!F29+Sheet1!H29</f>
        <v>0</v>
      </c>
      <c r="E38" s="50">
        <f>Sheet1!R29</f>
        <v>0</v>
      </c>
      <c r="F38" s="50">
        <f>Sheet1!S29</f>
        <v>0</v>
      </c>
      <c r="G38" s="50" t="str">
        <f>Sheet1!T29</f>
        <v>F</v>
      </c>
      <c r="H38" s="7" t="str">
        <f>IF(F38&gt;=90,"Odlican",IF(F38&gt;=80,"Vrlo dobar",IF(F38&gt;=70,"Dobar",IF(F38&gt;=60,"Zadovoljavajuci",IF(F38&gt;=50,"Dovoljan","Nedovoljan")))))</f>
        <v>Nedovoljan</v>
      </c>
    </row>
    <row r="39" spans="1:8" ht="15">
      <c r="A39" s="6">
        <v>28</v>
      </c>
      <c r="B39" s="1" t="str">
        <f>Sheet1!B30&amp;"/"&amp;Sheet1!C30</f>
        <v>8/2009</v>
      </c>
      <c r="C39" s="1" t="str">
        <f>Sheet1!D30&amp;" "&amp;Sheet1!E30</f>
        <v>Novalić Alen</v>
      </c>
      <c r="D39" s="50">
        <f>Sheet1!G30+Sheet1!I30+Sheet1!M30+Sheet1!F30+Sheet1!H30</f>
        <v>0</v>
      </c>
      <c r="E39" s="50">
        <f>Sheet1!R30</f>
        <v>0</v>
      </c>
      <c r="F39" s="50">
        <f>Sheet1!S30</f>
        <v>0</v>
      </c>
      <c r="G39" s="50" t="str">
        <f>Sheet1!T30</f>
        <v>F</v>
      </c>
      <c r="H39" s="7" t="str">
        <f>IF(F39&gt;=90,"Odlican",IF(F39&gt;=80,"Vrlo dobar",IF(F39&gt;=70,"Dobar",IF(F39&gt;=60,"Zadovoljavajuci",IF(F39&gt;=50,"Dovoljan","Nedovoljan")))))</f>
        <v>Nedovoljan</v>
      </c>
    </row>
    <row r="49" spans="1:8" ht="15">
      <c r="A49" s="21"/>
      <c r="B49" s="21"/>
      <c r="C49" s="21"/>
      <c r="D49" s="22"/>
      <c r="E49" s="22"/>
      <c r="F49" s="22"/>
      <c r="G49" s="22"/>
      <c r="H49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zoomScalePageLayoutView="0" workbookViewId="0" topLeftCell="A1">
      <selection activeCell="A7" sqref="A7:A9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1" t="s">
        <v>102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2" t="s">
        <v>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43</v>
      </c>
      <c r="P4" s="14"/>
      <c r="Q4" s="12"/>
      <c r="R4" s="13"/>
    </row>
    <row r="5" spans="1:19" ht="15.75" customHeight="1">
      <c r="A5" s="92" t="s">
        <v>100</v>
      </c>
      <c r="B5" s="92"/>
      <c r="C5" s="92"/>
      <c r="D5" s="92"/>
      <c r="E5" s="92"/>
      <c r="F5" s="92"/>
      <c r="G5" s="92"/>
      <c r="H5" s="92"/>
      <c r="I5" s="92"/>
      <c r="J5" s="94"/>
      <c r="K5" s="94"/>
      <c r="L5" s="94"/>
      <c r="M5" s="94"/>
      <c r="N5" s="94"/>
      <c r="O5" s="34"/>
      <c r="P5" s="33" t="s">
        <v>39</v>
      </c>
      <c r="Q5" s="33"/>
      <c r="R5" s="33"/>
      <c r="S5" s="33"/>
    </row>
    <row r="6" spans="1:18" ht="6" customHeight="1" thickBo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27.75" customHeight="1">
      <c r="A7" s="102" t="s">
        <v>0</v>
      </c>
      <c r="B7" s="87" t="s">
        <v>1</v>
      </c>
      <c r="C7" s="87" t="s">
        <v>2</v>
      </c>
      <c r="D7" s="87" t="s">
        <v>8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95" t="s">
        <v>4</v>
      </c>
      <c r="R7" s="97" t="s">
        <v>25</v>
      </c>
    </row>
    <row r="8" spans="1:18" ht="30" customHeight="1">
      <c r="A8" s="103"/>
      <c r="B8" s="88"/>
      <c r="C8" s="88"/>
      <c r="D8" s="99" t="s">
        <v>42</v>
      </c>
      <c r="E8" s="100"/>
      <c r="F8" s="100"/>
      <c r="G8" s="100"/>
      <c r="H8" s="101"/>
      <c r="I8" s="99" t="s">
        <v>9</v>
      </c>
      <c r="J8" s="100"/>
      <c r="K8" s="100"/>
      <c r="L8" s="100"/>
      <c r="M8" s="101"/>
      <c r="N8" s="88" t="s">
        <v>10</v>
      </c>
      <c r="O8" s="88"/>
      <c r="P8" s="89" t="s">
        <v>11</v>
      </c>
      <c r="Q8" s="96"/>
      <c r="R8" s="98"/>
    </row>
    <row r="9" spans="1:18" ht="15.75" thickBot="1">
      <c r="A9" s="104"/>
      <c r="B9" s="89"/>
      <c r="C9" s="89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0"/>
      <c r="Q9" s="96"/>
      <c r="R9" s="98"/>
    </row>
    <row r="10" spans="1:18" ht="15">
      <c r="A10" s="1">
        <f>Sheet1!A3</f>
        <v>1</v>
      </c>
      <c r="B10" s="1" t="str">
        <f>Sheet1!B3&amp;"/"&amp;Sheet1!C3</f>
        <v>2/2016</v>
      </c>
      <c r="C10" s="1" t="str">
        <f>Sheet1!D3&amp;" "&amp;Sheet1!E3</f>
        <v>Bogavac Tijana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17.5</v>
      </c>
      <c r="O10" s="4"/>
      <c r="P10" s="4">
        <f>Sheet1!R3</f>
        <v>0</v>
      </c>
      <c r="Q10" s="4">
        <f>Sheet1!S3</f>
        <v>17.5</v>
      </c>
      <c r="R10" s="4" t="str">
        <f>Sheet1!T3</f>
        <v>F</v>
      </c>
    </row>
    <row r="11" spans="1:19" ht="15">
      <c r="A11" s="1">
        <f>Sheet1!A4</f>
        <v>2</v>
      </c>
      <c r="B11" s="1" t="str">
        <f>Sheet1!B4&amp;"/"&amp;Sheet1!C4</f>
        <v>4/2016</v>
      </c>
      <c r="C11" s="1" t="str">
        <f>Sheet1!D4&amp;" "&amp;Sheet1!E4</f>
        <v>Martinović Marina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2"/>
      <c r="J11" s="42"/>
      <c r="K11" s="42"/>
      <c r="L11" s="42"/>
      <c r="M11" s="42"/>
      <c r="N11" s="42">
        <f>Sheet1!M4</f>
        <v>20.5</v>
      </c>
      <c r="O11" s="42"/>
      <c r="P11" s="42">
        <f>Sheet1!R4</f>
        <v>0</v>
      </c>
      <c r="Q11" s="42">
        <f>Sheet1!S4</f>
        <v>20.5</v>
      </c>
      <c r="R11" s="42" t="str">
        <f>Sheet1!T4</f>
        <v>F</v>
      </c>
      <c r="S11" s="21"/>
    </row>
    <row r="12" spans="1:19" ht="15">
      <c r="A12" s="1">
        <f>Sheet1!A5</f>
        <v>3</v>
      </c>
      <c r="B12" s="1" t="str">
        <f>Sheet1!B5&amp;"/"&amp;Sheet1!C5</f>
        <v>5/2016</v>
      </c>
      <c r="C12" s="1" t="str">
        <f>Sheet1!D5&amp;" "&amp;Sheet1!E5</f>
        <v>Brajković Lakić-Lari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2"/>
      <c r="J12" s="42"/>
      <c r="K12" s="42"/>
      <c r="L12" s="42"/>
      <c r="M12" s="42"/>
      <c r="N12" s="42">
        <f>Sheet1!M5</f>
        <v>18.5</v>
      </c>
      <c r="O12" s="42"/>
      <c r="P12" s="42">
        <f>Sheet1!R5</f>
        <v>0</v>
      </c>
      <c r="Q12" s="42">
        <f>Sheet1!S5</f>
        <v>18.5</v>
      </c>
      <c r="R12" s="42" t="str">
        <f>Sheet1!T5</f>
        <v>F</v>
      </c>
      <c r="S12" s="21"/>
    </row>
    <row r="13" spans="1:19" ht="15">
      <c r="A13" s="1">
        <f>Sheet1!A6</f>
        <v>4</v>
      </c>
      <c r="B13" s="1" t="str">
        <f>Sheet1!B6&amp;"/"&amp;Sheet1!C6</f>
        <v>6/2016</v>
      </c>
      <c r="C13" s="1" t="str">
        <f>Sheet1!D6&amp;" "&amp;Sheet1!E6</f>
        <v>Dedović Aleksandra</v>
      </c>
      <c r="D13" s="1">
        <f>Sheet1!G6</f>
        <v>24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2"/>
      <c r="J13" s="42"/>
      <c r="K13" s="42"/>
      <c r="L13" s="42"/>
      <c r="M13" s="42"/>
      <c r="N13" s="42">
        <f>Sheet1!M6</f>
        <v>20.5</v>
      </c>
      <c r="O13" s="42"/>
      <c r="P13" s="42">
        <f>Sheet1!R6</f>
        <v>46</v>
      </c>
      <c r="Q13" s="42">
        <f>Sheet1!S6</f>
        <v>90.5</v>
      </c>
      <c r="R13" s="42" t="str">
        <f>Sheet1!T6</f>
        <v>A</v>
      </c>
      <c r="S13" s="21"/>
    </row>
    <row r="14" spans="1:19" ht="15">
      <c r="A14" s="1">
        <f>Sheet1!A7</f>
        <v>5</v>
      </c>
      <c r="B14" s="1" t="str">
        <f>Sheet1!B7&amp;"/"&amp;Sheet1!C7</f>
        <v>8/2016</v>
      </c>
      <c r="C14" s="1" t="str">
        <f>Sheet1!D7&amp;" "&amp;Sheet1!E7</f>
        <v>Rakonjac Milica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2"/>
      <c r="J14" s="42"/>
      <c r="K14" s="42"/>
      <c r="L14" s="42"/>
      <c r="M14" s="42"/>
      <c r="N14" s="42">
        <f>Sheet1!M7</f>
        <v>17</v>
      </c>
      <c r="O14" s="42"/>
      <c r="P14" s="42">
        <f>Sheet1!R7</f>
        <v>0</v>
      </c>
      <c r="Q14" s="42">
        <f>Sheet1!S7</f>
        <v>17</v>
      </c>
      <c r="R14" s="42" t="str">
        <f>Sheet1!T7</f>
        <v>F</v>
      </c>
      <c r="S14" s="21"/>
    </row>
    <row r="15" spans="1:19" ht="15">
      <c r="A15" s="1">
        <f>Sheet1!A8</f>
        <v>6</v>
      </c>
      <c r="B15" s="1" t="str">
        <f>Sheet1!B8&amp;"/"&amp;Sheet1!C8</f>
        <v>10/2016</v>
      </c>
      <c r="C15" s="1" t="str">
        <f>Sheet1!D8&amp;" "&amp;Sheet1!E8</f>
        <v>Vuković Gordana</v>
      </c>
      <c r="D15" s="1">
        <f>Sheet1!G8</f>
        <v>24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2"/>
      <c r="J15" s="42"/>
      <c r="K15" s="42"/>
      <c r="L15" s="42"/>
      <c r="M15" s="42"/>
      <c r="N15" s="42">
        <f>Sheet1!M8</f>
        <v>21.5</v>
      </c>
      <c r="O15" s="42"/>
      <c r="P15" s="42">
        <f>Sheet1!R8</f>
        <v>35</v>
      </c>
      <c r="Q15" s="42">
        <f>Sheet1!S8</f>
        <v>80.5</v>
      </c>
      <c r="R15" s="42" t="str">
        <f>Sheet1!T8</f>
        <v>B</v>
      </c>
      <c r="S15" s="21"/>
    </row>
    <row r="16" spans="1:19" ht="15">
      <c r="A16" s="1">
        <f>Sheet1!A9</f>
        <v>7</v>
      </c>
      <c r="B16" s="1" t="str">
        <f>Sheet1!B9&amp;"/"&amp;Sheet1!C9</f>
        <v>11/2016</v>
      </c>
      <c r="C16" s="1" t="str">
        <f>Sheet1!D9&amp;" "&amp;Sheet1!E9</f>
        <v>Lončar Sanja</v>
      </c>
      <c r="D16" s="1">
        <f>Sheet1!G9</f>
        <v>24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2"/>
      <c r="J16" s="42"/>
      <c r="K16" s="42"/>
      <c r="L16" s="42"/>
      <c r="M16" s="42"/>
      <c r="N16" s="42">
        <f>Sheet1!M9</f>
        <v>22</v>
      </c>
      <c r="O16" s="42"/>
      <c r="P16" s="42">
        <f>Sheet1!R9</f>
        <v>41</v>
      </c>
      <c r="Q16" s="42">
        <f>Sheet1!S9</f>
        <v>87</v>
      </c>
      <c r="R16" s="42" t="str">
        <f>Sheet1!T9</f>
        <v>B</v>
      </c>
      <c r="S16" s="21"/>
    </row>
    <row r="17" spans="1:19" ht="15">
      <c r="A17" s="1">
        <f>Sheet1!A10</f>
        <v>8</v>
      </c>
      <c r="B17" s="1" t="str">
        <f>Sheet1!B10&amp;"/"&amp;Sheet1!C10</f>
        <v>15/2016</v>
      </c>
      <c r="C17" s="1" t="str">
        <f>Sheet1!D10&amp;" "&amp;Sheet1!E10</f>
        <v>Vujisić Andrea</v>
      </c>
      <c r="D17" s="1">
        <f>Sheet1!G10</f>
        <v>23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2"/>
      <c r="J17" s="42"/>
      <c r="K17" s="42"/>
      <c r="L17" s="42"/>
      <c r="M17" s="42"/>
      <c r="N17" s="42">
        <f>Sheet1!M10</f>
        <v>22.5</v>
      </c>
      <c r="O17" s="42"/>
      <c r="P17" s="42">
        <f>Sheet1!R10</f>
        <v>0</v>
      </c>
      <c r="Q17" s="42">
        <f>Sheet1!S10</f>
        <v>45.5</v>
      </c>
      <c r="R17" s="42" t="str">
        <f>Sheet1!T10</f>
        <v>F</v>
      </c>
      <c r="S17" s="21"/>
    </row>
    <row r="18" spans="1:19" ht="15">
      <c r="A18" s="1">
        <v>9</v>
      </c>
      <c r="B18" s="1" t="str">
        <f>Sheet1!B11&amp;"/"&amp;Sheet1!C11</f>
        <v>18/2016</v>
      </c>
      <c r="C18" s="1" t="str">
        <f>Sheet1!D11&amp;" "&amp;Sheet1!E11</f>
        <v>Šekularac Milena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2"/>
      <c r="J18" s="42"/>
      <c r="K18" s="42"/>
      <c r="L18" s="42"/>
      <c r="M18" s="42"/>
      <c r="N18" s="42">
        <f>Sheet1!M11</f>
        <v>17.5</v>
      </c>
      <c r="O18" s="42"/>
      <c r="P18" s="42">
        <f>Sheet1!R11</f>
        <v>0</v>
      </c>
      <c r="Q18" s="42">
        <f>Sheet1!S11</f>
        <v>17.5</v>
      </c>
      <c r="R18" s="42" t="str">
        <f>Sheet1!T11</f>
        <v>F</v>
      </c>
      <c r="S18" s="21"/>
    </row>
    <row r="19" spans="1:19" ht="15">
      <c r="A19" s="1">
        <v>10</v>
      </c>
      <c r="B19" s="1" t="str">
        <f>Sheet1!B12&amp;"/"&amp;Sheet1!C12</f>
        <v>19/2016</v>
      </c>
      <c r="C19" s="1" t="str">
        <f>Sheet1!D12&amp;" "&amp;Sheet1!E12</f>
        <v>Dragnić Tijana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2"/>
      <c r="J19" s="42"/>
      <c r="K19" s="42"/>
      <c r="L19" s="42"/>
      <c r="M19" s="42"/>
      <c r="N19" s="42">
        <f>Sheet1!M12</f>
        <v>17.5</v>
      </c>
      <c r="O19" s="42"/>
      <c r="P19" s="42">
        <f>Sheet1!R12</f>
        <v>33</v>
      </c>
      <c r="Q19" s="42">
        <f>Sheet1!S12</f>
        <v>73.5</v>
      </c>
      <c r="R19" s="42" t="str">
        <f>Sheet1!T12</f>
        <v>C</v>
      </c>
      <c r="S19" s="21"/>
    </row>
    <row r="20" spans="1:19" ht="15">
      <c r="A20" s="1">
        <v>11</v>
      </c>
      <c r="B20" s="1" t="str">
        <f>Sheet1!B13&amp;"/"&amp;Sheet1!C13</f>
        <v>24/2016</v>
      </c>
      <c r="C20" s="1" t="str">
        <f>Sheet1!D13&amp;" "&amp;Sheet1!E13</f>
        <v>Stanišić Vuk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2"/>
      <c r="J20" s="42"/>
      <c r="K20" s="42"/>
      <c r="L20" s="42"/>
      <c r="M20" s="42"/>
      <c r="N20" s="42">
        <f>Sheet1!M13</f>
        <v>19</v>
      </c>
      <c r="O20" s="42"/>
      <c r="P20" s="42">
        <f>Sheet1!R13</f>
        <v>0</v>
      </c>
      <c r="Q20" s="42">
        <f>Sheet1!S13</f>
        <v>19</v>
      </c>
      <c r="R20" s="42" t="str">
        <f>Sheet1!T13</f>
        <v>F</v>
      </c>
      <c r="S20" s="21"/>
    </row>
    <row r="21" spans="1:19" ht="15">
      <c r="A21" s="1">
        <v>12</v>
      </c>
      <c r="B21" s="1" t="str">
        <f>Sheet1!B14&amp;"/"&amp;Sheet1!C14</f>
        <v>26/2016</v>
      </c>
      <c r="C21" s="1" t="str">
        <f>Sheet1!D14&amp;" "&amp;Sheet1!E14</f>
        <v>Marković Vladana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2"/>
      <c r="J21" s="42"/>
      <c r="K21" s="42"/>
      <c r="L21" s="42"/>
      <c r="M21" s="42"/>
      <c r="N21" s="42">
        <f>Sheet1!M14</f>
        <v>22.5</v>
      </c>
      <c r="O21" s="42"/>
      <c r="P21" s="42">
        <f>Sheet1!R14</f>
        <v>0</v>
      </c>
      <c r="Q21" s="42">
        <f>Sheet1!S14</f>
        <v>22.5</v>
      </c>
      <c r="R21" s="42" t="str">
        <f>Sheet1!T14</f>
        <v>F</v>
      </c>
      <c r="S21" s="21"/>
    </row>
    <row r="22" spans="1:19" ht="15">
      <c r="A22" s="1">
        <v>13</v>
      </c>
      <c r="B22" s="1" t="str">
        <f>Sheet1!B15&amp;"/"&amp;Sheet1!C15</f>
        <v>29/2016</v>
      </c>
      <c r="C22" s="1" t="str">
        <f>Sheet1!D15&amp;" "&amp;Sheet1!E15</f>
        <v>Došljak  Velibor</v>
      </c>
      <c r="D22" s="1">
        <f>Sheet1!G15</f>
        <v>24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2"/>
      <c r="J22" s="42"/>
      <c r="K22" s="42"/>
      <c r="L22" s="42"/>
      <c r="M22" s="42"/>
      <c r="N22" s="42">
        <f>Sheet1!M15</f>
        <v>23.5</v>
      </c>
      <c r="O22" s="42"/>
      <c r="P22" s="42">
        <f>Sheet1!R15</f>
        <v>50</v>
      </c>
      <c r="Q22" s="42">
        <f>Sheet1!S15</f>
        <v>97.5</v>
      </c>
      <c r="R22" s="42" t="str">
        <f>Sheet1!T15</f>
        <v>A</v>
      </c>
      <c r="S22" s="21"/>
    </row>
    <row r="23" spans="1:19" ht="15">
      <c r="A23" s="1">
        <v>14</v>
      </c>
      <c r="B23" s="1" t="str">
        <f>Sheet1!B16&amp;"/"&amp;Sheet1!C16</f>
        <v>35/2016</v>
      </c>
      <c r="C23" s="1" t="str">
        <f>Sheet1!D16&amp;" "&amp;Sheet1!E16</f>
        <v>Vlaović Bojana</v>
      </c>
      <c r="D23" s="1">
        <f>Sheet1!G16</f>
        <v>22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2"/>
      <c r="J23" s="42"/>
      <c r="K23" s="42"/>
      <c r="L23" s="42"/>
      <c r="M23" s="42"/>
      <c r="N23" s="42">
        <f>Sheet1!M16</f>
        <v>19</v>
      </c>
      <c r="O23" s="42"/>
      <c r="P23" s="42">
        <f>Sheet1!R16</f>
        <v>17</v>
      </c>
      <c r="Q23" s="42">
        <f>Sheet1!S16</f>
        <v>58</v>
      </c>
      <c r="R23" s="42" t="str">
        <f>Sheet1!T16</f>
        <v>E</v>
      </c>
      <c r="S23" s="21"/>
    </row>
    <row r="24" spans="1:19" ht="15">
      <c r="A24" s="1">
        <v>15</v>
      </c>
      <c r="B24" s="1" t="str">
        <f>Sheet1!B17&amp;"/"&amp;Sheet1!C17</f>
        <v>37/2016</v>
      </c>
      <c r="C24" s="1" t="str">
        <f>Sheet1!D17&amp;" "&amp;Sheet1!E17</f>
        <v>Ćorović Velimir</v>
      </c>
      <c r="D24" s="1">
        <f>Sheet1!G17</f>
        <v>24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2"/>
      <c r="J24" s="42"/>
      <c r="K24" s="42"/>
      <c r="L24" s="42"/>
      <c r="M24" s="42"/>
      <c r="N24" s="42">
        <f>Sheet1!M17</f>
        <v>21.5</v>
      </c>
      <c r="O24" s="42"/>
      <c r="P24" s="42">
        <f>Sheet1!R17</f>
        <v>50</v>
      </c>
      <c r="Q24" s="42">
        <f>Sheet1!S17</f>
        <v>95.5</v>
      </c>
      <c r="R24" s="42" t="str">
        <f>Sheet1!T17</f>
        <v>A</v>
      </c>
      <c r="S24" s="21"/>
    </row>
    <row r="25" spans="1:19" ht="15">
      <c r="A25" s="1">
        <v>16</v>
      </c>
      <c r="B25" s="1" t="str">
        <f>Sheet1!B18&amp;"/"&amp;Sheet1!C18</f>
        <v>39/2016</v>
      </c>
      <c r="C25" s="1" t="str">
        <f>Sheet1!D18&amp;" "&amp;Sheet1!E18</f>
        <v>Jovović Milena</v>
      </c>
      <c r="D25" s="1">
        <f>Sheet1!G18</f>
        <v>22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2"/>
      <c r="J25" s="42"/>
      <c r="K25" s="42"/>
      <c r="L25" s="42"/>
      <c r="M25" s="42"/>
      <c r="N25" s="42">
        <f>Sheet1!M18</f>
        <v>19</v>
      </c>
      <c r="O25" s="42"/>
      <c r="P25" s="42">
        <f>Sheet1!R18</f>
        <v>0</v>
      </c>
      <c r="Q25" s="42">
        <f>Sheet1!S18</f>
        <v>41</v>
      </c>
      <c r="R25" s="42" t="str">
        <f>Sheet1!T18</f>
        <v>F</v>
      </c>
      <c r="S25" s="21"/>
    </row>
    <row r="26" spans="1:19" ht="15">
      <c r="A26" s="1">
        <v>17</v>
      </c>
      <c r="B26" s="1" t="str">
        <f>Sheet1!B19&amp;"/"&amp;Sheet1!C19</f>
        <v>43/2016</v>
      </c>
      <c r="C26" s="1" t="str">
        <f>Sheet1!D19&amp;" "&amp;Sheet1!E19</f>
        <v>Šaranović Nevena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2"/>
      <c r="J26" s="42"/>
      <c r="K26" s="42"/>
      <c r="L26" s="42"/>
      <c r="M26" s="42"/>
      <c r="N26" s="42">
        <f>Sheet1!M19</f>
        <v>0</v>
      </c>
      <c r="O26" s="42"/>
      <c r="P26" s="42">
        <f>Sheet1!R19</f>
        <v>0</v>
      </c>
      <c r="Q26" s="42">
        <f>Sheet1!S19</f>
        <v>0</v>
      </c>
      <c r="R26" s="42" t="str">
        <f>Sheet1!T19</f>
        <v>F</v>
      </c>
      <c r="S26" s="21"/>
    </row>
    <row r="27" spans="1:19" ht="15">
      <c r="A27" s="1">
        <v>18</v>
      </c>
      <c r="B27" s="1" t="str">
        <f>Sheet1!B20&amp;"/"&amp;Sheet1!C20</f>
        <v>8/2015</v>
      </c>
      <c r="C27" s="1" t="str">
        <f>Sheet1!D20&amp;" "&amp;Sheet1!E20</f>
        <v>Vujović Aleksandar</v>
      </c>
      <c r="D27" s="1">
        <f>Sheet1!G20</f>
        <v>22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2"/>
      <c r="J27" s="42"/>
      <c r="K27" s="42"/>
      <c r="L27" s="42"/>
      <c r="M27" s="42"/>
      <c r="N27" s="42">
        <f>Sheet1!M20</f>
        <v>17</v>
      </c>
      <c r="O27" s="42"/>
      <c r="P27" s="42">
        <f>Sheet1!R20</f>
        <v>32</v>
      </c>
      <c r="Q27" s="42">
        <f>Sheet1!S20</f>
        <v>71</v>
      </c>
      <c r="R27" s="42" t="str">
        <f>Sheet1!T20</f>
        <v>C</v>
      </c>
      <c r="S27" s="21"/>
    </row>
    <row r="28" spans="1:19" ht="15">
      <c r="A28" s="1">
        <v>19</v>
      </c>
      <c r="B28" s="1" t="str">
        <f>Sheet1!B21&amp;"/"&amp;Sheet1!C21</f>
        <v>9/2015</v>
      </c>
      <c r="C28" s="1" t="str">
        <f>Sheet1!D21&amp;" "&amp;Sheet1!E21</f>
        <v>Božović Blažo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2"/>
      <c r="J28" s="42"/>
      <c r="K28" s="42"/>
      <c r="L28" s="42"/>
      <c r="M28" s="42"/>
      <c r="N28" s="42">
        <f>Sheet1!M21</f>
        <v>15</v>
      </c>
      <c r="O28" s="42"/>
      <c r="P28" s="42">
        <f>Sheet1!R21</f>
        <v>0</v>
      </c>
      <c r="Q28" s="42">
        <f>Sheet1!S21</f>
        <v>15</v>
      </c>
      <c r="R28" s="42" t="str">
        <f>Sheet1!T21</f>
        <v>F</v>
      </c>
      <c r="S28" s="21"/>
    </row>
    <row r="29" spans="1:19" ht="15">
      <c r="A29" s="1">
        <v>20</v>
      </c>
      <c r="B29" s="1" t="str">
        <f>Sheet1!B22&amp;"/"&amp;Sheet1!C22</f>
        <v>14/2015</v>
      </c>
      <c r="C29" s="1" t="str">
        <f>Sheet1!D22&amp;" "&amp;Sheet1!E22</f>
        <v>Kasalica Nebojša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2"/>
      <c r="J29" s="42"/>
      <c r="K29" s="42"/>
      <c r="L29" s="42"/>
      <c r="M29" s="42"/>
      <c r="N29" s="42">
        <f>Sheet1!M22</f>
        <v>16.5</v>
      </c>
      <c r="O29" s="42"/>
      <c r="P29" s="42">
        <f>Sheet1!R22</f>
        <v>0</v>
      </c>
      <c r="Q29" s="42">
        <f>Sheet1!S22</f>
        <v>16.5</v>
      </c>
      <c r="R29" s="42" t="str">
        <f>Sheet1!T22</f>
        <v>F</v>
      </c>
      <c r="S29" s="21"/>
    </row>
    <row r="30" spans="1:19" ht="15">
      <c r="A30" s="1">
        <v>21</v>
      </c>
      <c r="B30" s="1" t="str">
        <f>Sheet1!B23&amp;"/"&amp;Sheet1!C23</f>
        <v>21/2015</v>
      </c>
      <c r="C30" s="1" t="str">
        <f>Sheet1!D23&amp;" "&amp;Sheet1!E23</f>
        <v>Bašić Rada</v>
      </c>
      <c r="D30" s="1">
        <f>Sheet1!G23</f>
        <v>13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2"/>
      <c r="J30" s="42"/>
      <c r="K30" s="42"/>
      <c r="L30" s="42"/>
      <c r="M30" s="42"/>
      <c r="N30" s="42">
        <f>Sheet1!M23</f>
        <v>11</v>
      </c>
      <c r="O30" s="42"/>
      <c r="P30" s="42">
        <f>Sheet1!R23</f>
        <v>0</v>
      </c>
      <c r="Q30" s="42">
        <f>Sheet1!S23</f>
        <v>24</v>
      </c>
      <c r="R30" s="42" t="str">
        <f>Sheet1!T23</f>
        <v>F</v>
      </c>
      <c r="S30" s="21"/>
    </row>
    <row r="31" spans="1:19" ht="15">
      <c r="A31" s="1">
        <v>22</v>
      </c>
      <c r="B31" s="1" t="str">
        <f>Sheet1!B24&amp;"/"&amp;Sheet1!C24</f>
        <v>22/2015</v>
      </c>
      <c r="C31" s="1" t="str">
        <f>Sheet1!D24&amp;" "&amp;Sheet1!E24</f>
        <v>Kovačević Slavica</v>
      </c>
      <c r="D31" s="1">
        <f>Sheet1!G24</f>
        <v>15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50"/>
      <c r="J31" s="50"/>
      <c r="K31" s="50"/>
      <c r="L31" s="50"/>
      <c r="M31" s="50"/>
      <c r="N31" s="50">
        <f>Sheet1!M24</f>
        <v>15</v>
      </c>
      <c r="O31" s="50"/>
      <c r="P31" s="50">
        <f>Sheet1!R24</f>
        <v>35</v>
      </c>
      <c r="Q31" s="50">
        <f>Sheet1!S24</f>
        <v>65</v>
      </c>
      <c r="R31" s="50" t="str">
        <f>Sheet1!T24</f>
        <v>D</v>
      </c>
      <c r="S31" s="21"/>
    </row>
    <row r="32" spans="1:19" ht="15">
      <c r="A32" s="1">
        <v>23</v>
      </c>
      <c r="B32" s="1" t="str">
        <f>Sheet1!B25&amp;"/"&amp;Sheet1!C25</f>
        <v>35/2015</v>
      </c>
      <c r="C32" s="1" t="str">
        <f>Sheet1!D25&amp;" "&amp;Sheet1!E25</f>
        <v>Bubanja Ivana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2"/>
      <c r="J32" s="42"/>
      <c r="K32" s="42"/>
      <c r="L32" s="42"/>
      <c r="M32" s="42"/>
      <c r="N32" s="42">
        <f>Sheet1!M25</f>
        <v>9</v>
      </c>
      <c r="O32" s="42"/>
      <c r="P32" s="42">
        <f>Sheet1!R25</f>
        <v>0</v>
      </c>
      <c r="Q32" s="42">
        <f>Sheet1!S25</f>
        <v>9</v>
      </c>
      <c r="R32" s="42" t="str">
        <f>Sheet1!T25</f>
        <v>F</v>
      </c>
      <c r="S32" s="21"/>
    </row>
    <row r="33" spans="1:19" ht="15">
      <c r="A33" s="1">
        <v>24</v>
      </c>
      <c r="B33" s="1" t="str">
        <f>Sheet1!B26&amp;"/"&amp;Sheet1!C26</f>
        <v>38/2015</v>
      </c>
      <c r="C33" s="1" t="str">
        <f>Sheet1!D26&amp;" "&amp;Sheet1!E26</f>
        <v>Marković Luka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50"/>
      <c r="J33" s="50"/>
      <c r="K33" s="50"/>
      <c r="L33" s="50"/>
      <c r="M33" s="50"/>
      <c r="N33" s="50">
        <f>Sheet1!M26</f>
        <v>20.5</v>
      </c>
      <c r="O33" s="50"/>
      <c r="P33" s="50">
        <f>Sheet1!R26</f>
        <v>0</v>
      </c>
      <c r="Q33" s="50">
        <f>Sheet1!S26</f>
        <v>20.5</v>
      </c>
      <c r="R33" s="50" t="str">
        <f>Sheet1!T26</f>
        <v>F</v>
      </c>
      <c r="S33" s="21"/>
    </row>
    <row r="34" spans="1:19" ht="15">
      <c r="A34" s="1">
        <v>25</v>
      </c>
      <c r="B34" s="1" t="str">
        <f>Sheet1!B27&amp;"/"&amp;Sheet1!C27</f>
        <v>1/2014</v>
      </c>
      <c r="C34" s="1" t="str">
        <f>Sheet1!D27&amp;" "&amp;Sheet1!E27</f>
        <v>Milašinović Mara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2"/>
      <c r="J34" s="42"/>
      <c r="K34" s="42"/>
      <c r="L34" s="42"/>
      <c r="M34" s="42"/>
      <c r="N34" s="42">
        <f>Sheet1!M27</f>
        <v>12.5</v>
      </c>
      <c r="O34" s="42"/>
      <c r="P34" s="42">
        <f>Sheet1!R27</f>
        <v>0</v>
      </c>
      <c r="Q34" s="42">
        <f>Sheet1!S27</f>
        <v>12.5</v>
      </c>
      <c r="R34" s="42" t="str">
        <f>Sheet1!T27</f>
        <v>F</v>
      </c>
      <c r="S34" s="21"/>
    </row>
    <row r="35" spans="1:19" ht="15">
      <c r="A35" s="1">
        <v>26</v>
      </c>
      <c r="B35" s="1" t="str">
        <f>Sheet1!B28&amp;"/"&amp;Sheet1!C28</f>
        <v>32/2014</v>
      </c>
      <c r="C35" s="1" t="str">
        <f>Sheet1!D28&amp;" "&amp;Sheet1!E28</f>
        <v>Božović Monika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7"/>
      <c r="J35" s="47"/>
      <c r="K35" s="47"/>
      <c r="L35" s="47"/>
      <c r="M35" s="47"/>
      <c r="N35" s="47">
        <f>Sheet1!M28</f>
        <v>16.5</v>
      </c>
      <c r="O35" s="47"/>
      <c r="P35" s="47">
        <f>Sheet1!R28</f>
        <v>0</v>
      </c>
      <c r="Q35" s="47">
        <f>Sheet1!S28</f>
        <v>16.5</v>
      </c>
      <c r="R35" s="47" t="str">
        <f>Sheet1!T28</f>
        <v>F</v>
      </c>
      <c r="S35" s="21"/>
    </row>
    <row r="36" spans="1:19" ht="15">
      <c r="A36" s="1">
        <v>27</v>
      </c>
      <c r="B36" s="1" t="str">
        <f>Sheet1!B29&amp;"/"&amp;Sheet1!C29</f>
        <v>25/2012</v>
      </c>
      <c r="C36" s="1" t="str">
        <f>Sheet1!D29&amp;" "&amp;Sheet1!E29</f>
        <v>Kršić Faris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50"/>
      <c r="J36" s="50"/>
      <c r="K36" s="50"/>
      <c r="L36" s="50"/>
      <c r="M36" s="50"/>
      <c r="N36" s="50">
        <f>Sheet1!M29</f>
        <v>0</v>
      </c>
      <c r="O36" s="50"/>
      <c r="P36" s="50">
        <f>Sheet1!R29</f>
        <v>0</v>
      </c>
      <c r="Q36" s="50">
        <f>Sheet1!S29</f>
        <v>0</v>
      </c>
      <c r="R36" s="50" t="str">
        <f>Sheet1!T29</f>
        <v>F</v>
      </c>
      <c r="S36" s="21"/>
    </row>
    <row r="37" spans="1:19" ht="15">
      <c r="A37" s="1">
        <v>28</v>
      </c>
      <c r="B37" s="1" t="str">
        <f>Sheet1!B30&amp;"/"&amp;Sheet1!C30</f>
        <v>8/2009</v>
      </c>
      <c r="C37" s="1" t="str">
        <f>Sheet1!D30&amp;" "&amp;Sheet1!E30</f>
        <v>Novalić Alen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50"/>
      <c r="J37" s="50"/>
      <c r="K37" s="50"/>
      <c r="L37" s="50"/>
      <c r="M37" s="50"/>
      <c r="N37" s="50">
        <f>Sheet1!M30</f>
        <v>0</v>
      </c>
      <c r="O37" s="50"/>
      <c r="P37" s="50">
        <f>Sheet1!R30</f>
        <v>0</v>
      </c>
      <c r="Q37" s="50">
        <f>Sheet1!S30</f>
        <v>0</v>
      </c>
      <c r="R37" s="50" t="str">
        <f>Sheet1!T30</f>
        <v>F</v>
      </c>
      <c r="S37" s="21"/>
    </row>
    <row r="38" spans="1:19" ht="15">
      <c r="A38" s="21"/>
      <c r="B38" s="21"/>
      <c r="C38" s="21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S38" s="21"/>
    </row>
    <row r="39" spans="1:19" ht="15">
      <c r="A39" s="21"/>
      <c r="B39" s="21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S39" s="21"/>
    </row>
    <row r="40" ht="15">
      <c r="S40" s="21"/>
    </row>
    <row r="41" ht="15">
      <c r="S41" s="21"/>
    </row>
    <row r="42" ht="15">
      <c r="S42" s="21"/>
    </row>
    <row r="43" ht="15">
      <c r="S43" s="21"/>
    </row>
    <row r="44" ht="15">
      <c r="S44" s="21"/>
    </row>
    <row r="45" ht="15">
      <c r="S45" s="21"/>
    </row>
    <row r="46" ht="15">
      <c r="S46" s="21"/>
    </row>
    <row r="47" ht="15">
      <c r="S47" s="21"/>
    </row>
    <row r="48" ht="15">
      <c r="S48" s="21"/>
    </row>
    <row r="49" ht="15">
      <c r="S49" s="21"/>
    </row>
    <row r="50" ht="15">
      <c r="S50" s="21"/>
    </row>
    <row r="51" ht="15">
      <c r="S51" s="21"/>
    </row>
    <row r="52" ht="15">
      <c r="S52" s="21"/>
    </row>
    <row r="53" ht="15">
      <c r="S53" s="21"/>
    </row>
    <row r="54" ht="15">
      <c r="S54" s="21"/>
    </row>
    <row r="55" ht="15">
      <c r="S55" s="21"/>
    </row>
    <row r="56" ht="15">
      <c r="S56" s="21"/>
    </row>
    <row r="57" ht="15">
      <c r="S57" s="21"/>
    </row>
    <row r="58" ht="15">
      <c r="S58" s="21"/>
    </row>
    <row r="59" ht="15">
      <c r="S59" s="21"/>
    </row>
    <row r="60" ht="15">
      <c r="S60" s="21"/>
    </row>
    <row r="61" ht="15">
      <c r="S61" s="21"/>
    </row>
    <row r="62" ht="15">
      <c r="S62" s="21"/>
    </row>
    <row r="63" ht="15">
      <c r="S63" s="21"/>
    </row>
    <row r="64" ht="15">
      <c r="S64" s="21"/>
    </row>
    <row r="65" ht="15">
      <c r="S65" s="21"/>
    </row>
    <row r="66" ht="15">
      <c r="S66" s="21"/>
    </row>
    <row r="67" ht="15">
      <c r="S67" s="21"/>
    </row>
    <row r="68" ht="15">
      <c r="S68" s="21"/>
    </row>
    <row r="72" ht="15">
      <c r="S72" s="21"/>
    </row>
    <row r="73" ht="15">
      <c r="S73" s="21"/>
    </row>
    <row r="74" ht="15">
      <c r="S74" s="21"/>
    </row>
    <row r="75" ht="15">
      <c r="S75" s="21"/>
    </row>
    <row r="76" ht="15">
      <c r="S76" s="21"/>
    </row>
    <row r="77" ht="15">
      <c r="S77" s="21"/>
    </row>
    <row r="78" ht="15">
      <c r="S78" s="21"/>
    </row>
    <row r="79" ht="15">
      <c r="S79" s="21"/>
    </row>
    <row r="80" ht="15">
      <c r="S80" s="21"/>
    </row>
    <row r="81" ht="15">
      <c r="S81" s="21"/>
    </row>
    <row r="82" ht="15"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2019-06-16T21:52:26Z</dcterms:modified>
  <cp:category/>
  <cp:version/>
  <cp:contentType/>
  <cp:contentStatus/>
</cp:coreProperties>
</file>